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311" windowWidth="11835" windowHeight="9840" tabRatio="732" activeTab="1"/>
  </bookViews>
  <sheets>
    <sheet name="Invoer" sheetId="1" r:id="rId1"/>
    <sheet name="Stand" sheetId="2" r:id="rId2"/>
    <sheet name="Aantallen" sheetId="3" r:id="rId3"/>
    <sheet name="Bovenmaatse" sheetId="4" r:id="rId4"/>
    <sheet name="Kanjercompetitie" sheetId="5" r:id="rId5"/>
    <sheet name="Clubrecords" sheetId="6" r:id="rId6"/>
  </sheets>
  <definedNames>
    <definedName name="\S" localSheetId="0">'Invoer'!$AQ$173</definedName>
    <definedName name="\S">'Stand'!$AF$174</definedName>
    <definedName name="\Z" localSheetId="0">'Invoer'!$BG$173</definedName>
    <definedName name="\Z">'Stand'!$AP$174</definedName>
    <definedName name="_Fill" localSheetId="2" hidden="1">'Aantallen'!$V$5:$V$98</definedName>
    <definedName name="_Fill" localSheetId="3" hidden="1">'Bovenmaatse'!$V$5:$V$91</definedName>
    <definedName name="_Fill" localSheetId="0" hidden="1">'Invoer'!$AM$7:$AM$171</definedName>
    <definedName name="_Fill" hidden="1">'Stand'!$AC$5:$AC$103</definedName>
    <definedName name="_Key1" localSheetId="2" hidden="1">'Aantallen'!$U$5:$U$98</definedName>
    <definedName name="_Key1" localSheetId="3" hidden="1">'Bovenmaatse'!$U$5:$U$91</definedName>
    <definedName name="_Key1" localSheetId="0" hidden="1">'Invoer'!$AH$7:$AH$171</definedName>
    <definedName name="_Key1" hidden="1">'Stand'!$Y$5:$Y$103</definedName>
    <definedName name="_Order1" hidden="1">0</definedName>
    <definedName name="_Order2" hidden="1">0</definedName>
    <definedName name="_Sort" localSheetId="2" hidden="1">'Aantallen'!$A$5:$W$98</definedName>
    <definedName name="_Sort" localSheetId="3" hidden="1">'Bovenmaatse'!$A$5:$W$91</definedName>
    <definedName name="_Sort" localSheetId="0" hidden="1">'Invoer'!$A$7:$DK$171</definedName>
    <definedName name="_Sort" hidden="1">'Stand'!$A$5:$CN$103</definedName>
    <definedName name="_xlnm.Print_Area" localSheetId="2">'Aantallen'!$A$5:$V$175</definedName>
    <definedName name="_xlnm.Print_Area" localSheetId="3">'Bovenmaatse'!$A$5:$W$173</definedName>
    <definedName name="_xlnm.Print_Area" localSheetId="0">'Invoer'!$A$7:$BT$171</definedName>
    <definedName name="_xlnm.Print_Area" localSheetId="1">'Stand'!$A$1:$AD$71</definedName>
    <definedName name="Afdrukbereik_MI" localSheetId="2">'Aantallen'!$A$5:$W$98</definedName>
    <definedName name="Afdrukbereik_MI" localSheetId="3">'Bovenmaatse'!$A$5:$W$91</definedName>
    <definedName name="Afdrukbereik_MI" localSheetId="0">'Invoer'!$A$7:$AM$172</definedName>
    <definedName name="Afdrukbereik_MI" localSheetId="1">'Stand'!$A$5:$AC$173</definedName>
    <definedName name="_xlnm.Print_Titles" localSheetId="2">'Aantallen'!$1:$4</definedName>
    <definedName name="_xlnm.Print_Titles" localSheetId="3">'Bovenmaatse'!$1:$4</definedName>
    <definedName name="_xlnm.Print_Titles" localSheetId="0">'Invoer'!$1:$6</definedName>
    <definedName name="_xlnm.Print_Titles" localSheetId="1">'Stand'!$1:$4</definedName>
    <definedName name="Afdruktitels_MI" localSheetId="2">'Aantallen'!$1:$4</definedName>
    <definedName name="Afdruktitels_MI" localSheetId="3">'Bovenmaatse'!$1:$4</definedName>
    <definedName name="Afdruktitels_MI" localSheetId="0">'Invoer'!$1:$6</definedName>
    <definedName name="Afdruktitels_MI" localSheetId="1">'Stand'!$1:$4</definedName>
  </definedNames>
  <calcPr fullCalcOnLoad="1"/>
</workbook>
</file>

<file path=xl/sharedStrings.xml><?xml version="1.0" encoding="utf-8"?>
<sst xmlns="http://schemas.openxmlformats.org/spreadsheetml/2006/main" count="409" uniqueCount="284">
  <si>
    <t>0 = meegevist doch geen vangst</t>
  </si>
  <si>
    <t>zaterdagwedstrijden</t>
  </si>
  <si>
    <t>-</t>
  </si>
  <si>
    <t>kampioen</t>
  </si>
  <si>
    <t>visser</t>
  </si>
  <si>
    <t>Peene Maarten</t>
  </si>
  <si>
    <t>Peene Frank</t>
  </si>
  <si>
    <t>Witte Janko de</t>
  </si>
  <si>
    <t>Visser Jan P de</t>
  </si>
  <si>
    <t>Boone Wibo</t>
  </si>
  <si>
    <t>Janisse Noach</t>
  </si>
  <si>
    <t>Minderhoud Jaap</t>
  </si>
  <si>
    <t>Janse Aart</t>
  </si>
  <si>
    <t>Kok Rinus de</t>
  </si>
  <si>
    <t>Steijn Jan</t>
  </si>
  <si>
    <t>Keulen Piet van</t>
  </si>
  <si>
    <t>Conte Sennie</t>
  </si>
  <si>
    <t>Nijeboer Jordi</t>
  </si>
  <si>
    <t>Peene Jaap</t>
  </si>
  <si>
    <t>Doornik Ronald van</t>
  </si>
  <si>
    <t>Vliet Chris van der</t>
  </si>
  <si>
    <t>Baan Johnny</t>
  </si>
  <si>
    <t>Provoost Mark</t>
  </si>
  <si>
    <t>Verburg Sjaak</t>
  </si>
  <si>
    <t>Sighem Arjaan van</t>
  </si>
  <si>
    <t>Reijnhoudt Han</t>
  </si>
  <si>
    <t>Keulen Kees van</t>
  </si>
  <si>
    <t>Verhulst Wibo</t>
  </si>
  <si>
    <t>Remie Frans</t>
  </si>
  <si>
    <t>Roelse Ko</t>
  </si>
  <si>
    <t>Verhulst Jaap</t>
  </si>
  <si>
    <t>Steijn Anton</t>
  </si>
  <si>
    <t>Sighem Milco van</t>
  </si>
  <si>
    <t>Dingemanse Piet</t>
  </si>
  <si>
    <t>Dingemanse Peter</t>
  </si>
  <si>
    <t>Melse Erik</t>
  </si>
  <si>
    <t>Belzen Jan van</t>
  </si>
  <si>
    <t>Minderhoud Wim</t>
  </si>
  <si>
    <t>=</t>
  </si>
  <si>
    <t>Gabrielse Peter</t>
  </si>
  <si>
    <t>Dingemanse Gerard</t>
  </si>
  <si>
    <t>Nijeboer Bert</t>
  </si>
  <si>
    <t>Huibregtse Hilbert</t>
  </si>
  <si>
    <t>Harinck Bert</t>
  </si>
  <si>
    <t>ctr a sorteren koning</t>
  </si>
  <si>
    <t>ctr l sorteren za/zo</t>
  </si>
  <si>
    <t>Elzinga Eddy</t>
  </si>
  <si>
    <t>Meulmeester Arjen de</t>
  </si>
  <si>
    <t>Zondagwedstrijden</t>
  </si>
  <si>
    <t>Stroo Jan</t>
  </si>
  <si>
    <t>Crucq Kay</t>
  </si>
  <si>
    <t>Mesie Peter</t>
  </si>
  <si>
    <t>Sighem Piet van</t>
  </si>
  <si>
    <t>Zaterdagwedstrijden</t>
  </si>
  <si>
    <t>Witte Bobby de</t>
  </si>
  <si>
    <t>Schaier Edwin</t>
  </si>
  <si>
    <t>Back Rene de</t>
  </si>
  <si>
    <t>Wouters Els</t>
  </si>
  <si>
    <t>Remie Bianca</t>
  </si>
  <si>
    <t>Sluijs Frans van</t>
  </si>
  <si>
    <t>Oever Geert ten</t>
  </si>
  <si>
    <t>Peene Pim</t>
  </si>
  <si>
    <t>Flipse Adrie</t>
  </si>
  <si>
    <t>Langosch Michel</t>
  </si>
  <si>
    <t>Aantal deelnemers</t>
  </si>
  <si>
    <t>Totaal</t>
  </si>
  <si>
    <t>Vissoort</t>
  </si>
  <si>
    <t>Gewicht (gram)</t>
  </si>
  <si>
    <t>Gevangen door:</t>
  </si>
  <si>
    <t>Wedstrijd nr.</t>
  </si>
  <si>
    <t>Bot</t>
  </si>
  <si>
    <t>Driedradige meun</t>
  </si>
  <si>
    <t>Geep</t>
  </si>
  <si>
    <t>Gevlekte gladde haai</t>
  </si>
  <si>
    <t>Hondshaai</t>
  </si>
  <si>
    <t>Kabeljauw (Gul)</t>
  </si>
  <si>
    <t>Koolvis</t>
  </si>
  <si>
    <t>Makreel</t>
  </si>
  <si>
    <t>Paling</t>
  </si>
  <si>
    <t>Pitvis</t>
  </si>
  <si>
    <t>Pollak</t>
  </si>
  <si>
    <t>Puitaal</t>
  </si>
  <si>
    <t>Schar</t>
  </si>
  <si>
    <t>Bert Nijeboer</t>
  </si>
  <si>
    <t>Schol</t>
  </si>
  <si>
    <t>Chris van der Vliet</t>
  </si>
  <si>
    <t>Steenbolk</t>
  </si>
  <si>
    <t>Tong</t>
  </si>
  <si>
    <t>Vijfdradige meun</t>
  </si>
  <si>
    <t>Han Reijnhoudt</t>
  </si>
  <si>
    <t>Vorskwab</t>
  </si>
  <si>
    <t>Wijting</t>
  </si>
  <si>
    <t>Zeebaars</t>
  </si>
  <si>
    <t>Aart Janse</t>
  </si>
  <si>
    <t>Zeedonderpad (Boskop)</t>
  </si>
  <si>
    <t xml:space="preserve">Zeeforel </t>
  </si>
  <si>
    <t>Clubrecords</t>
  </si>
  <si>
    <t>Johnny Baan</t>
  </si>
  <si>
    <t>Zeeforel</t>
  </si>
  <si>
    <t>Tonny Corbijn</t>
  </si>
  <si>
    <t>Henk Willeboordse</t>
  </si>
  <si>
    <t>Jos Clarijs</t>
  </si>
  <si>
    <t>Pim van Sighem</t>
  </si>
  <si>
    <t>Kabeljauw</t>
  </si>
  <si>
    <t>Piet van Keulen</t>
  </si>
  <si>
    <t>Boskop</t>
  </si>
  <si>
    <t>Peter van Oost</t>
  </si>
  <si>
    <t>Edwin Bongaerts</t>
  </si>
  <si>
    <t>Piet Stroo</t>
  </si>
  <si>
    <t>Driedradige Meun</t>
  </si>
  <si>
    <t xml:space="preserve">Paling </t>
  </si>
  <si>
    <t>Frans Remie</t>
  </si>
  <si>
    <t>Janko de Witte</t>
  </si>
  <si>
    <t>Frank Peene</t>
  </si>
  <si>
    <t>Boven</t>
  </si>
  <si>
    <t>Onder</t>
  </si>
  <si>
    <t>Houmes Wim</t>
  </si>
  <si>
    <t>Huibregtse Piet</t>
  </si>
  <si>
    <t>Faasse Marijn</t>
  </si>
  <si>
    <t>Bovenmaats</t>
  </si>
  <si>
    <t>Ondermaats</t>
  </si>
  <si>
    <t>Deelnemers</t>
  </si>
  <si>
    <t>Sturm  Jan</t>
  </si>
  <si>
    <t>Hamming Henk</t>
  </si>
  <si>
    <t>Jacobs Kees</t>
  </si>
  <si>
    <t>Fint</t>
  </si>
  <si>
    <t>Vreede Chris van der</t>
  </si>
  <si>
    <t>Vreede Michel van der</t>
  </si>
  <si>
    <t>Gabrielse Piet</t>
  </si>
  <si>
    <t>Kodde Ron</t>
  </si>
  <si>
    <t>Flipse Marien</t>
  </si>
  <si>
    <t>Konings</t>
  </si>
  <si>
    <t>Zaterdag</t>
  </si>
  <si>
    <t>Zondag</t>
  </si>
  <si>
    <t>Plaats</t>
  </si>
  <si>
    <t>Clubwedstrijd no</t>
  </si>
  <si>
    <t>Aantal met vis</t>
  </si>
  <si>
    <t>Aantal zonder vis</t>
  </si>
  <si>
    <t>Rip Alex</t>
  </si>
  <si>
    <t>Gabrielse Arnold</t>
  </si>
  <si>
    <t>Kamp Bertus</t>
  </si>
  <si>
    <t>Sluijs Thomas van</t>
  </si>
  <si>
    <t>Vreeke Wim</t>
  </si>
  <si>
    <t>Bylow John</t>
  </si>
  <si>
    <t>Houmes Bennie</t>
  </si>
  <si>
    <t>Visser Willem de</t>
  </si>
  <si>
    <t>Denisse Louis</t>
  </si>
  <si>
    <t>Schulpzand Kees</t>
  </si>
  <si>
    <t>Romijn Rene</t>
  </si>
  <si>
    <t>Wallaart Ed</t>
  </si>
  <si>
    <t>(J) = Jeugd</t>
  </si>
  <si>
    <t xml:space="preserve">Gabrielse Marijn </t>
  </si>
  <si>
    <t>Marteijn Kees</t>
  </si>
  <si>
    <t>Horsmakreel</t>
  </si>
  <si>
    <t>Mark Remie</t>
  </si>
  <si>
    <t>Hese Bas van</t>
  </si>
  <si>
    <t>Slabber Peter</t>
  </si>
  <si>
    <t>Pattenier Alexander</t>
  </si>
  <si>
    <t>Ridder Rinus de</t>
  </si>
  <si>
    <t>Griet</t>
  </si>
  <si>
    <t>Bas Kodde</t>
  </si>
  <si>
    <t xml:space="preserve">Dingemanse Wilbert </t>
  </si>
  <si>
    <t>Pagter Jan de</t>
  </si>
  <si>
    <t>Verhage Piet</t>
  </si>
  <si>
    <t>Geuze Matthias</t>
  </si>
  <si>
    <t xml:space="preserve">Verhage Iman </t>
  </si>
  <si>
    <t>Bol Koos</t>
  </si>
  <si>
    <t>Peene Adrie</t>
  </si>
  <si>
    <t>Gevlekte lipvis</t>
  </si>
  <si>
    <t>Smelt</t>
  </si>
  <si>
    <t>Schroevers Johnny</t>
  </si>
  <si>
    <t>Brouwer Erik</t>
  </si>
  <si>
    <t>Tarbot</t>
  </si>
  <si>
    <t>Dronkers Adrie</t>
  </si>
  <si>
    <t>Huibregtse Peter</t>
  </si>
  <si>
    <t>Harder (Diklip)</t>
  </si>
  <si>
    <t>Dorade (Goudbrasem)</t>
  </si>
  <si>
    <t>Goudharder</t>
  </si>
  <si>
    <t>Faasse Krijn</t>
  </si>
  <si>
    <t>Vliet Gerrit van der</t>
  </si>
  <si>
    <t>Verstraate Hans</t>
  </si>
  <si>
    <t>Serier Richard</t>
  </si>
  <si>
    <t>Dorade</t>
  </si>
  <si>
    <t xml:space="preserve">Geep </t>
  </si>
  <si>
    <t>Krijn Faasse</t>
  </si>
  <si>
    <t>Henk Hamming</t>
  </si>
  <si>
    <t>Diklipharder</t>
  </si>
  <si>
    <t>Siebe Kodde</t>
  </si>
  <si>
    <t>Peter Mesie</t>
  </si>
  <si>
    <t>Dronkers Frans</t>
  </si>
  <si>
    <t>Minderhoud Jan (WKP)</t>
  </si>
  <si>
    <t>Gideonse Jaap</t>
  </si>
  <si>
    <t>Minderhoud Jackie</t>
  </si>
  <si>
    <t xml:space="preserve">Provoost Adriaan </t>
  </si>
  <si>
    <t>Verhage Christel</t>
  </si>
  <si>
    <t>Huiszoon Felix</t>
  </si>
  <si>
    <t>Jonge J.A. de</t>
  </si>
  <si>
    <t>Kleinen Leon</t>
  </si>
  <si>
    <t>Verhesen Ramon</t>
  </si>
  <si>
    <t>Brouwer Marjan</t>
  </si>
  <si>
    <t>Minderhoud Jan (OKP)</t>
  </si>
  <si>
    <t>Hengst Piet</t>
  </si>
  <si>
    <t>Koppejan Joel</t>
  </si>
  <si>
    <t>Dominicus Adri</t>
  </si>
  <si>
    <t>Matthijs Janisse / Frank Peene</t>
  </si>
  <si>
    <t>Gewicht</t>
  </si>
  <si>
    <t>Koppejan Kirby (B)</t>
  </si>
  <si>
    <t>Peene Kristof (B)</t>
  </si>
  <si>
    <t>Provoost Max (B)</t>
  </si>
  <si>
    <t>Remie Casandra (B)</t>
  </si>
  <si>
    <t>Remie Delilah (B)</t>
  </si>
  <si>
    <t>Wedstr. punten</t>
  </si>
  <si>
    <t>Klass.punten</t>
  </si>
  <si>
    <t>Woestijne Adrie van de</t>
  </si>
  <si>
    <t>Belzen Marco van</t>
  </si>
  <si>
    <t>Christianen Erik</t>
  </si>
  <si>
    <t xml:space="preserve">Belzen Jacco van </t>
  </si>
  <si>
    <t xml:space="preserve">Dingemanse Niels </t>
  </si>
  <si>
    <t xml:space="preserve">Dronkers Adriaan </t>
  </si>
  <si>
    <t>Janse Mariska (A)</t>
  </si>
  <si>
    <t>Schroevers Rowin (B)</t>
  </si>
  <si>
    <t>Slabber Michiel (A)</t>
  </si>
  <si>
    <t>Visser Hans de (A)</t>
  </si>
  <si>
    <t>Visser Ivar de (A)</t>
  </si>
  <si>
    <t xml:space="preserve">Minderhoud Kristiaan </t>
  </si>
  <si>
    <t xml:space="preserve">Janisse Matthijs </t>
  </si>
  <si>
    <t>Wedstr.punten</t>
  </si>
  <si>
    <t>Klass. punten</t>
  </si>
  <si>
    <t>Janisse Adriaan</t>
  </si>
  <si>
    <t>Wedstrijdnr.</t>
  </si>
  <si>
    <t>Eenkhoorn Jaap</t>
  </si>
  <si>
    <t>Jong Ton  de</t>
  </si>
  <si>
    <t>Huibregtse Raymo (B)</t>
  </si>
  <si>
    <t>Verhagen Dennis</t>
  </si>
  <si>
    <t>Verhagen Alex</t>
  </si>
  <si>
    <t>Mol Rene</t>
  </si>
  <si>
    <t xml:space="preserve">Totaal min </t>
  </si>
  <si>
    <t>Koningsvisser</t>
  </si>
  <si>
    <t>Gillissen Wout (J15)</t>
  </si>
  <si>
    <t>Gillissen Kees</t>
  </si>
  <si>
    <t>Janisse Jelle (J15)</t>
  </si>
  <si>
    <t>Kodde Bas (J15)</t>
  </si>
  <si>
    <t>Serier Quinten (J15)</t>
  </si>
  <si>
    <t>Lorello Antonio (J15)</t>
  </si>
  <si>
    <t>Verhage Mart (J15)</t>
  </si>
  <si>
    <t>Zeenaald</t>
  </si>
  <si>
    <t>Willemse Devin (J12)</t>
  </si>
  <si>
    <t>Daalhuizen Bas</t>
  </si>
  <si>
    <t>Kekem Piet van</t>
  </si>
  <si>
    <t>IS</t>
  </si>
  <si>
    <t>Bobbie de Witte</t>
  </si>
  <si>
    <t>Back Youri de</t>
  </si>
  <si>
    <t>Belzen Rick van J15</t>
  </si>
  <si>
    <t>Boogaard Jarno J12</t>
  </si>
  <si>
    <t>Dingemanse Richard J15</t>
  </si>
  <si>
    <t>Dronkers William</t>
  </si>
  <si>
    <t>Elzinga Jarno (J15)</t>
  </si>
  <si>
    <t>Faasse Jorik (J15)</t>
  </si>
  <si>
    <t>Flipse Jens</t>
  </si>
  <si>
    <t xml:space="preserve">Gabrielse Ivan </t>
  </si>
  <si>
    <t>Gabrielse Lennart</t>
  </si>
  <si>
    <t>Kanjercompetitie 2012</t>
  </si>
  <si>
    <t>Vliet Sonja van der (J15)</t>
  </si>
  <si>
    <t xml:space="preserve">Minderhoud Jarno </t>
  </si>
  <si>
    <t xml:space="preserve">Minderhoud Joerie </t>
  </si>
  <si>
    <t>Danen Corné</t>
  </si>
  <si>
    <t>Dekker Frank</t>
  </si>
  <si>
    <t>Donkers Marlous</t>
  </si>
  <si>
    <t>Kodde Siebe (J15)</t>
  </si>
  <si>
    <t>Eric Brouwer</t>
  </si>
  <si>
    <t>Peter Slabber</t>
  </si>
  <si>
    <t>Jan de Pagter</t>
  </si>
  <si>
    <t>Adriaan Dronkers</t>
  </si>
  <si>
    <t>Min 2 slechtste</t>
  </si>
  <si>
    <t>Thomas van Sluijs</t>
  </si>
  <si>
    <t>-2 slechtste</t>
  </si>
  <si>
    <t>Adriaan Janisse</t>
  </si>
  <si>
    <t>Eddie Elzinga</t>
  </si>
  <si>
    <t>4 slechtste</t>
  </si>
  <si>
    <t>Min 4 slechtste</t>
  </si>
  <si>
    <t xml:space="preserve">STAND KAMPIOENSCHAP SEIZOEN 2012, H.S.V. "WESTKAPELLE" </t>
  </si>
  <si>
    <t>STAND AANTALLEN SEIZOEN 2012, H.S.V. "WESTKAPELLE"</t>
  </si>
  <si>
    <t>STAND BOVENMAATSE VISSEN SEIZOEN 2012 H.S.V. WESTKAPELLE</t>
  </si>
  <si>
    <t>Els Wouters/Noach Janisse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</si>
</sst>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 MT"/>
      <family val="0"/>
    </font>
    <font>
      <sz val="12"/>
      <color indexed="8"/>
      <name val="Arial MT"/>
      <family val="0"/>
    </font>
    <font>
      <sz val="13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 MT"/>
      <family val="0"/>
    </font>
    <font>
      <sz val="13"/>
      <color indexed="8"/>
      <name val="Arial MT"/>
      <family val="0"/>
    </font>
    <font>
      <sz val="12"/>
      <color indexed="12"/>
      <name val="Arial MT"/>
      <family val="0"/>
    </font>
    <font>
      <sz val="20"/>
      <name val="Arial"/>
      <family val="2"/>
    </font>
    <font>
      <b/>
      <u val="single"/>
      <sz val="10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name val="Arial MT"/>
      <family val="0"/>
    </font>
    <font>
      <b/>
      <sz val="14"/>
      <name val="TimesNewRoman"/>
      <family val="0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fill"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fill"/>
      <protection/>
    </xf>
    <xf numFmtId="0" fontId="0" fillId="33" borderId="0" xfId="0" applyFont="1" applyFill="1" applyBorder="1" applyAlignment="1" applyProtection="1">
      <alignment horizontal="fill"/>
      <protection/>
    </xf>
    <xf numFmtId="0" fontId="10" fillId="0" borderId="0" xfId="0" applyFont="1" applyBorder="1" applyAlignment="1" applyProtection="1">
      <alignment horizontal="fill"/>
      <protection/>
    </xf>
    <xf numFmtId="0" fontId="0" fillId="0" borderId="0" xfId="0" applyFont="1" applyBorder="1" applyAlignment="1" applyProtection="1">
      <alignment horizontal="fill"/>
      <protection/>
    </xf>
    <xf numFmtId="0" fontId="10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fill"/>
      <protection/>
    </xf>
    <xf numFmtId="0" fontId="10" fillId="33" borderId="14" xfId="0" applyFont="1" applyFill="1" applyBorder="1" applyAlignment="1" applyProtection="1">
      <alignment horizontal="fill"/>
      <protection/>
    </xf>
    <xf numFmtId="0" fontId="0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fill"/>
      <protection/>
    </xf>
    <xf numFmtId="0" fontId="10" fillId="33" borderId="18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fill"/>
      <protection/>
    </xf>
    <xf numFmtId="0" fontId="0" fillId="0" borderId="13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3" fillId="0" borderId="0" xfId="54" applyFont="1">
      <alignment/>
      <protection/>
    </xf>
    <xf numFmtId="0" fontId="2" fillId="0" borderId="0" xfId="54">
      <alignment/>
      <protection/>
    </xf>
    <xf numFmtId="0" fontId="7" fillId="33" borderId="0" xfId="0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fill"/>
      <protection/>
    </xf>
    <xf numFmtId="0" fontId="9" fillId="33" borderId="0" xfId="0" applyFont="1" applyFill="1" applyBorder="1" applyAlignment="1" applyProtection="1">
      <alignment horizontal="fill"/>
      <protection/>
    </xf>
    <xf numFmtId="0" fontId="7" fillId="33" borderId="13" xfId="0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fill"/>
      <protection/>
    </xf>
    <xf numFmtId="0" fontId="5" fillId="0" borderId="22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 applyProtection="1">
      <alignment textRotation="90"/>
      <protection/>
    </xf>
    <xf numFmtId="0" fontId="7" fillId="33" borderId="13" xfId="0" applyFont="1" applyFill="1" applyBorder="1" applyAlignment="1" applyProtection="1">
      <alignment textRotation="90"/>
      <protection/>
    </xf>
    <xf numFmtId="0" fontId="0" fillId="0" borderId="0" xfId="0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2" fillId="0" borderId="0" xfId="54" applyFont="1">
      <alignment/>
      <protection/>
    </xf>
    <xf numFmtId="0" fontId="10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4" fillId="0" borderId="0" xfId="54" applyFont="1">
      <alignment/>
      <protection/>
    </xf>
    <xf numFmtId="0" fontId="2" fillId="0" borderId="0" xfId="54" applyNumberFormat="1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6" fillId="33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6" fillId="33" borderId="27" xfId="0" applyFont="1" applyFill="1" applyBorder="1" applyAlignment="1" applyProtection="1">
      <alignment horizontal="right"/>
      <protection/>
    </xf>
    <xf numFmtId="0" fontId="16" fillId="33" borderId="27" xfId="0" applyFont="1" applyFill="1" applyBorder="1" applyAlignment="1" applyProtection="1">
      <alignment/>
      <protection/>
    </xf>
    <xf numFmtId="0" fontId="16" fillId="33" borderId="28" xfId="0" applyFont="1" applyFill="1" applyBorder="1" applyAlignment="1" applyProtection="1">
      <alignment/>
      <protection/>
    </xf>
    <xf numFmtId="0" fontId="16" fillId="33" borderId="29" xfId="0" applyFont="1" applyFill="1" applyBorder="1" applyAlignment="1" applyProtection="1">
      <alignment/>
      <protection/>
    </xf>
    <xf numFmtId="0" fontId="16" fillId="33" borderId="30" xfId="0" applyFont="1" applyFill="1" applyBorder="1" applyAlignment="1" applyProtection="1">
      <alignment/>
      <protection/>
    </xf>
    <xf numFmtId="0" fontId="2" fillId="0" borderId="0" xfId="54" applyAlignment="1">
      <alignment/>
      <protection/>
    </xf>
    <xf numFmtId="0" fontId="14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5" fillId="33" borderId="15" xfId="0" applyFont="1" applyFill="1" applyBorder="1" applyAlignment="1" applyProtection="1">
      <alignment/>
      <protection/>
    </xf>
    <xf numFmtId="0" fontId="16" fillId="33" borderId="31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horizontal="right"/>
      <protection/>
    </xf>
    <xf numFmtId="0" fontId="16" fillId="0" borderId="16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16" fillId="0" borderId="27" xfId="0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/>
      <protection/>
    </xf>
    <xf numFmtId="0" fontId="16" fillId="0" borderId="30" xfId="0" applyFont="1" applyFill="1" applyBorder="1" applyAlignment="1" applyProtection="1">
      <alignment/>
      <protection/>
    </xf>
    <xf numFmtId="0" fontId="16" fillId="0" borderId="3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33" borderId="34" xfId="0" applyNumberFormat="1" applyFont="1" applyFill="1" applyBorder="1" applyAlignment="1" applyProtection="1">
      <alignment/>
      <protection/>
    </xf>
    <xf numFmtId="0" fontId="2" fillId="0" borderId="0" xfId="54" applyFont="1">
      <alignment/>
      <protection/>
    </xf>
    <xf numFmtId="0" fontId="0" fillId="0" borderId="0" xfId="0" applyBorder="1" applyAlignment="1" applyProtection="1">
      <alignment/>
      <protection/>
    </xf>
    <xf numFmtId="0" fontId="21" fillId="0" borderId="35" xfId="0" applyFont="1" applyBorder="1" applyAlignment="1">
      <alignment/>
    </xf>
    <xf numFmtId="0" fontId="21" fillId="34" borderId="0" xfId="0" applyFont="1" applyFill="1" applyBorder="1" applyAlignment="1">
      <alignment/>
    </xf>
    <xf numFmtId="0" fontId="22" fillId="0" borderId="35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35" borderId="35" xfId="0" applyFont="1" applyFill="1" applyBorder="1" applyAlignment="1">
      <alignment/>
    </xf>
    <xf numFmtId="11" fontId="21" fillId="35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6" borderId="35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3" fillId="36" borderId="35" xfId="0" applyFont="1" applyFill="1" applyBorder="1" applyAlignment="1">
      <alignment/>
    </xf>
    <xf numFmtId="0" fontId="0" fillId="0" borderId="35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1" fillId="34" borderId="36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16" fillId="0" borderId="33" xfId="0" applyFont="1" applyFill="1" applyBorder="1" applyAlignment="1" applyProtection="1" quotePrefix="1">
      <alignment/>
      <protection/>
    </xf>
    <xf numFmtId="0" fontId="21" fillId="34" borderId="38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6" fillId="0" borderId="27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6" fillId="33" borderId="26" xfId="0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33" borderId="39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13" fillId="0" borderId="0" xfId="54" applyFont="1" applyAlignment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KANJER2005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W219"/>
  <sheetViews>
    <sheetView defaultGridColor="0" view="pageBreakPreview" zoomScale="70" zoomScaleNormal="87" zoomScaleSheetLayoutView="70" zoomScalePageLayoutView="0" colorId="22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" sqref="A7:IV7"/>
    </sheetView>
  </sheetViews>
  <sheetFormatPr defaultColWidth="5.77734375" defaultRowHeight="15"/>
  <cols>
    <col min="1" max="1" width="1.77734375" style="0" customWidth="1"/>
    <col min="2" max="2" width="21.88671875" style="0" bestFit="1" customWidth="1"/>
    <col min="3" max="5" width="4.77734375" style="0" customWidth="1"/>
    <col min="6" max="6" width="5.6640625" style="0" bestFit="1" customWidth="1"/>
    <col min="7" max="7" width="5.4453125" style="0" bestFit="1" customWidth="1"/>
    <col min="8" max="8" width="4.77734375" style="0" customWidth="1"/>
    <col min="9" max="10" width="4.6640625" style="0" customWidth="1"/>
    <col min="11" max="11" width="5.5546875" style="0" bestFit="1" customWidth="1"/>
    <col min="12" max="12" width="4.88671875" style="0" customWidth="1"/>
    <col min="13" max="14" width="4.77734375" style="0" customWidth="1"/>
    <col min="15" max="16" width="5.5546875" style="0" bestFit="1" customWidth="1"/>
    <col min="17" max="22" width="4.77734375" style="0" customWidth="1"/>
    <col min="23" max="23" width="4.88671875" style="0" customWidth="1"/>
    <col min="24" max="24" width="4.77734375" style="0" customWidth="1"/>
    <col min="25" max="26" width="5.5546875" style="0" bestFit="1" customWidth="1"/>
    <col min="27" max="28" width="4.88671875" style="0" customWidth="1"/>
    <col min="29" max="29" width="4.77734375" style="0" customWidth="1"/>
    <col min="30" max="31" width="5.5546875" style="0" bestFit="1" customWidth="1"/>
    <col min="32" max="34" width="4.77734375" style="0" customWidth="1"/>
    <col min="35" max="36" width="5.5546875" style="0" bestFit="1" customWidth="1"/>
    <col min="37" max="39" width="4.77734375" style="0" customWidth="1"/>
    <col min="40" max="41" width="5.5546875" style="0" bestFit="1" customWidth="1"/>
    <col min="42" max="69" width="4.77734375" style="0" customWidth="1"/>
    <col min="70" max="71" width="5.5546875" style="0" bestFit="1" customWidth="1"/>
    <col min="72" max="72" width="4.77734375" style="0" customWidth="1"/>
    <col min="73" max="73" width="19.99609375" style="0" bestFit="1" customWidth="1"/>
    <col min="74" max="82" width="4.77734375" style="0" customWidth="1"/>
  </cols>
  <sheetData>
    <row r="1" spans="1:153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"/>
      <c r="AH1" s="1"/>
      <c r="AI1" s="1"/>
      <c r="AJ1" s="1"/>
      <c r="AK1" s="4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 t="s">
        <v>44</v>
      </c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43"/>
      <c r="AL2" s="17"/>
      <c r="AM2" s="17"/>
      <c r="AN2" s="17"/>
      <c r="AO2" s="1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 t="s">
        <v>45</v>
      </c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8">
      <c r="A3" s="17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61"/>
      <c r="AL3" s="47"/>
      <c r="AM3" s="47"/>
      <c r="AN3" s="47"/>
      <c r="AO3" s="47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ht="18">
      <c r="A4" s="17"/>
      <c r="B4" s="48" t="s">
        <v>229</v>
      </c>
      <c r="C4" s="64"/>
      <c r="D4" s="64">
        <v>1</v>
      </c>
      <c r="E4" s="64"/>
      <c r="F4" s="64"/>
      <c r="G4" s="66"/>
      <c r="H4" s="64"/>
      <c r="I4" s="64">
        <v>2</v>
      </c>
      <c r="J4" s="64"/>
      <c r="K4" s="64"/>
      <c r="L4" s="66"/>
      <c r="M4" s="64"/>
      <c r="N4" s="64"/>
      <c r="O4" s="64"/>
      <c r="P4" s="64">
        <v>3</v>
      </c>
      <c r="Q4" s="66"/>
      <c r="R4" s="64"/>
      <c r="S4" s="64">
        <v>4</v>
      </c>
      <c r="T4" s="64"/>
      <c r="U4" s="64"/>
      <c r="V4" s="66"/>
      <c r="W4" s="64"/>
      <c r="X4" s="64">
        <v>5</v>
      </c>
      <c r="Y4" s="64"/>
      <c r="Z4" s="64"/>
      <c r="AA4" s="66"/>
      <c r="AB4" s="64"/>
      <c r="AC4" s="64">
        <v>6</v>
      </c>
      <c r="AD4" s="64"/>
      <c r="AE4" s="64"/>
      <c r="AF4" s="66"/>
      <c r="AG4" s="64"/>
      <c r="AH4" s="67">
        <v>7</v>
      </c>
      <c r="AI4" s="67"/>
      <c r="AJ4" s="67"/>
      <c r="AK4" s="68"/>
      <c r="AL4" s="64"/>
      <c r="AM4" s="69">
        <v>8</v>
      </c>
      <c r="AN4" s="69"/>
      <c r="AO4" s="69"/>
      <c r="AP4" s="72"/>
      <c r="AQ4" s="70"/>
      <c r="AR4" s="70"/>
      <c r="AS4" s="70"/>
      <c r="AT4" s="70">
        <v>9</v>
      </c>
      <c r="AU4" s="71"/>
      <c r="AV4" s="70"/>
      <c r="AW4" s="70">
        <v>10</v>
      </c>
      <c r="AX4" s="70"/>
      <c r="AY4" s="70"/>
      <c r="AZ4" s="71"/>
      <c r="BA4" s="70"/>
      <c r="BB4" s="70">
        <v>11</v>
      </c>
      <c r="BC4" s="70"/>
      <c r="BD4" s="70"/>
      <c r="BE4" s="71"/>
      <c r="BF4" s="70"/>
      <c r="BG4" s="70">
        <v>12</v>
      </c>
      <c r="BH4" s="70"/>
      <c r="BI4" s="70"/>
      <c r="BJ4" s="71"/>
      <c r="BK4" s="70"/>
      <c r="BL4" s="70">
        <v>13</v>
      </c>
      <c r="BM4" s="70"/>
      <c r="BN4" s="70"/>
      <c r="BO4" s="71"/>
      <c r="BP4" s="70"/>
      <c r="BQ4" s="70">
        <v>14</v>
      </c>
      <c r="BR4" s="70"/>
      <c r="BS4" s="70"/>
      <c r="BT4" s="7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ht="57.75" customHeight="1">
      <c r="A5" s="17"/>
      <c r="B5" s="48"/>
      <c r="C5" s="74" t="s">
        <v>119</v>
      </c>
      <c r="D5" s="74" t="s">
        <v>120</v>
      </c>
      <c r="E5" s="74" t="s">
        <v>205</v>
      </c>
      <c r="F5" s="74" t="s">
        <v>211</v>
      </c>
      <c r="G5" s="75" t="s">
        <v>212</v>
      </c>
      <c r="H5" s="74" t="s">
        <v>114</v>
      </c>
      <c r="I5" s="74" t="s">
        <v>115</v>
      </c>
      <c r="J5" s="74" t="s">
        <v>205</v>
      </c>
      <c r="K5" s="74" t="s">
        <v>226</v>
      </c>
      <c r="L5" s="75" t="s">
        <v>227</v>
      </c>
      <c r="M5" s="74" t="s">
        <v>114</v>
      </c>
      <c r="N5" s="74" t="s">
        <v>115</v>
      </c>
      <c r="O5" s="74" t="s">
        <v>205</v>
      </c>
      <c r="P5" s="74" t="s">
        <v>226</v>
      </c>
      <c r="Q5" s="75" t="s">
        <v>227</v>
      </c>
      <c r="R5" s="74" t="s">
        <v>114</v>
      </c>
      <c r="S5" s="74" t="s">
        <v>115</v>
      </c>
      <c r="T5" s="74" t="s">
        <v>205</v>
      </c>
      <c r="U5" s="74" t="s">
        <v>226</v>
      </c>
      <c r="V5" s="75" t="s">
        <v>227</v>
      </c>
      <c r="W5" s="74" t="s">
        <v>114</v>
      </c>
      <c r="X5" s="74" t="s">
        <v>115</v>
      </c>
      <c r="Y5" s="74" t="s">
        <v>205</v>
      </c>
      <c r="Z5" s="74" t="s">
        <v>226</v>
      </c>
      <c r="AA5" s="75" t="s">
        <v>227</v>
      </c>
      <c r="AB5" s="74" t="s">
        <v>114</v>
      </c>
      <c r="AC5" s="74" t="s">
        <v>115</v>
      </c>
      <c r="AD5" s="74" t="s">
        <v>205</v>
      </c>
      <c r="AE5" s="74" t="s">
        <v>226</v>
      </c>
      <c r="AF5" s="75" t="s">
        <v>227</v>
      </c>
      <c r="AG5" s="74" t="s">
        <v>114</v>
      </c>
      <c r="AH5" s="74" t="s">
        <v>115</v>
      </c>
      <c r="AI5" s="74" t="s">
        <v>205</v>
      </c>
      <c r="AJ5" s="74" t="s">
        <v>226</v>
      </c>
      <c r="AK5" s="75" t="s">
        <v>227</v>
      </c>
      <c r="AL5" s="74" t="s">
        <v>114</v>
      </c>
      <c r="AM5" s="74" t="s">
        <v>115</v>
      </c>
      <c r="AN5" s="74" t="s">
        <v>205</v>
      </c>
      <c r="AO5" s="74" t="s">
        <v>226</v>
      </c>
      <c r="AP5" s="75" t="s">
        <v>227</v>
      </c>
      <c r="AQ5" s="74" t="s">
        <v>114</v>
      </c>
      <c r="AR5" s="74" t="s">
        <v>115</v>
      </c>
      <c r="AS5" s="74" t="s">
        <v>205</v>
      </c>
      <c r="AT5" s="74" t="s">
        <v>226</v>
      </c>
      <c r="AU5" s="75" t="s">
        <v>227</v>
      </c>
      <c r="AV5" s="74" t="s">
        <v>114</v>
      </c>
      <c r="AW5" s="74" t="s">
        <v>115</v>
      </c>
      <c r="AX5" s="74" t="s">
        <v>205</v>
      </c>
      <c r="AY5" s="74" t="s">
        <v>226</v>
      </c>
      <c r="AZ5" s="75" t="s">
        <v>227</v>
      </c>
      <c r="BA5" s="74" t="s">
        <v>114</v>
      </c>
      <c r="BB5" s="74" t="s">
        <v>115</v>
      </c>
      <c r="BC5" s="74" t="s">
        <v>205</v>
      </c>
      <c r="BD5" s="74" t="s">
        <v>226</v>
      </c>
      <c r="BE5" s="75" t="s">
        <v>227</v>
      </c>
      <c r="BF5" s="74" t="s">
        <v>114</v>
      </c>
      <c r="BG5" s="74" t="s">
        <v>115</v>
      </c>
      <c r="BH5" s="74" t="s">
        <v>205</v>
      </c>
      <c r="BI5" s="74" t="s">
        <v>226</v>
      </c>
      <c r="BJ5" s="75" t="s">
        <v>227</v>
      </c>
      <c r="BK5" s="74" t="s">
        <v>114</v>
      </c>
      <c r="BL5" s="74" t="s">
        <v>115</v>
      </c>
      <c r="BM5" s="74" t="s">
        <v>205</v>
      </c>
      <c r="BN5" s="74" t="s">
        <v>226</v>
      </c>
      <c r="BO5" s="75" t="s">
        <v>227</v>
      </c>
      <c r="BP5" s="74" t="s">
        <v>114</v>
      </c>
      <c r="BQ5" s="74" t="s">
        <v>115</v>
      </c>
      <c r="BR5" s="74" t="s">
        <v>205</v>
      </c>
      <c r="BS5" s="74" t="s">
        <v>226</v>
      </c>
      <c r="BT5" s="75" t="s">
        <v>227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ht="49.5" customHeight="1">
      <c r="A6" s="17"/>
      <c r="B6" s="59"/>
      <c r="C6" s="54"/>
      <c r="D6" s="54"/>
      <c r="E6" s="54"/>
      <c r="F6" s="54"/>
      <c r="G6" s="65"/>
      <c r="H6" s="54"/>
      <c r="I6" s="54"/>
      <c r="J6" s="54"/>
      <c r="K6" s="54"/>
      <c r="L6" s="65"/>
      <c r="M6" s="54"/>
      <c r="N6" s="54"/>
      <c r="O6" s="54"/>
      <c r="P6" s="52"/>
      <c r="Q6" s="53"/>
      <c r="R6" s="52"/>
      <c r="S6" s="52"/>
      <c r="T6" s="52"/>
      <c r="U6" s="52"/>
      <c r="V6" s="53"/>
      <c r="W6" s="52"/>
      <c r="X6" s="52"/>
      <c r="Y6" s="52"/>
      <c r="Z6" s="52"/>
      <c r="AA6" s="53"/>
      <c r="AB6" s="52"/>
      <c r="AC6" s="52"/>
      <c r="AD6" s="52"/>
      <c r="AE6" s="52"/>
      <c r="AF6" s="51"/>
      <c r="AG6" s="46"/>
      <c r="AH6" s="49"/>
      <c r="AI6" s="49"/>
      <c r="AJ6" s="49"/>
      <c r="AK6" s="62"/>
      <c r="AL6" s="46"/>
      <c r="AM6" s="50"/>
      <c r="AN6" s="50"/>
      <c r="AO6" s="50"/>
      <c r="AP6" s="73"/>
      <c r="AQ6" s="21"/>
      <c r="AR6" s="21"/>
      <c r="AS6" s="21"/>
      <c r="AT6" s="21"/>
      <c r="AU6" s="39"/>
      <c r="AV6" s="21"/>
      <c r="AW6" s="21"/>
      <c r="AX6" s="21"/>
      <c r="AY6" s="21"/>
      <c r="AZ6" s="39"/>
      <c r="BA6" s="21"/>
      <c r="BB6" s="21"/>
      <c r="BC6" s="21"/>
      <c r="BD6" s="21"/>
      <c r="BE6" s="39"/>
      <c r="BF6" s="21"/>
      <c r="BG6" s="21"/>
      <c r="BH6" s="21"/>
      <c r="BI6" s="21"/>
      <c r="BJ6" s="39"/>
      <c r="BK6" s="21"/>
      <c r="BL6" s="21"/>
      <c r="BM6" s="21"/>
      <c r="BN6" s="21"/>
      <c r="BO6" s="40"/>
      <c r="BP6" s="17"/>
      <c r="BQ6" s="17"/>
      <c r="BR6" s="17"/>
      <c r="BS6" s="17"/>
      <c r="BT6" s="40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ht="16.5">
      <c r="A7" s="4"/>
      <c r="B7" s="59" t="s">
        <v>21</v>
      </c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  <c r="AI7" s="129"/>
      <c r="AJ7" s="129"/>
      <c r="AK7" s="63"/>
      <c r="AL7" s="60"/>
      <c r="AM7" s="57"/>
      <c r="AN7" s="57"/>
      <c r="AO7" s="57"/>
      <c r="AP7" s="58"/>
      <c r="AQ7" s="55"/>
      <c r="AR7" s="55"/>
      <c r="AS7" s="55"/>
      <c r="AT7" s="55"/>
      <c r="AU7" s="55"/>
      <c r="AV7" s="55"/>
      <c r="AW7" s="55"/>
      <c r="AX7" s="55"/>
      <c r="AY7" s="55"/>
      <c r="AZ7" s="177"/>
      <c r="BA7" s="55"/>
      <c r="BB7" s="55"/>
      <c r="BC7" s="55"/>
      <c r="BD7" s="55"/>
      <c r="BE7" s="55"/>
      <c r="BF7" s="181"/>
      <c r="BG7" s="181"/>
      <c r="BH7" s="181"/>
      <c r="BI7" s="181"/>
      <c r="BJ7" s="182"/>
      <c r="BK7" s="55"/>
      <c r="BL7" s="55"/>
      <c r="BM7" s="55"/>
      <c r="BN7" s="55"/>
      <c r="BO7" s="41"/>
      <c r="BP7" s="56"/>
      <c r="BQ7" s="57"/>
      <c r="BR7" s="129"/>
      <c r="BS7" s="129"/>
      <c r="BT7" s="63"/>
      <c r="BU7" s="163"/>
      <c r="BV7" s="164"/>
      <c r="BW7" s="164"/>
      <c r="BX7" s="164"/>
      <c r="BY7" s="164"/>
      <c r="BZ7" s="164"/>
      <c r="CA7" s="164"/>
      <c r="CB7" s="17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ht="16.5">
      <c r="A8" s="4"/>
      <c r="B8" s="59" t="s">
        <v>56</v>
      </c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129"/>
      <c r="AJ8" s="129"/>
      <c r="AK8" s="63"/>
      <c r="AL8" s="60"/>
      <c r="AM8" s="57"/>
      <c r="AN8" s="57"/>
      <c r="AO8" s="57"/>
      <c r="AP8" s="58"/>
      <c r="AQ8" s="55"/>
      <c r="AR8" s="55"/>
      <c r="AS8" s="55"/>
      <c r="AT8" s="55"/>
      <c r="AU8" s="55"/>
      <c r="AV8" s="55"/>
      <c r="AW8" s="55"/>
      <c r="AX8" s="55"/>
      <c r="AY8" s="55"/>
      <c r="AZ8" s="177"/>
      <c r="BA8" s="55"/>
      <c r="BB8" s="55"/>
      <c r="BC8" s="55"/>
      <c r="BD8" s="55"/>
      <c r="BE8" s="55"/>
      <c r="BF8" s="181"/>
      <c r="BG8" s="181"/>
      <c r="BH8" s="181"/>
      <c r="BI8" s="181"/>
      <c r="BJ8" s="182"/>
      <c r="BK8" s="55"/>
      <c r="BL8" s="55"/>
      <c r="BM8" s="55"/>
      <c r="BN8" s="55"/>
      <c r="BO8" s="41"/>
      <c r="BP8" s="56"/>
      <c r="BQ8" s="57"/>
      <c r="BR8" s="129"/>
      <c r="BS8" s="129"/>
      <c r="BT8" s="63"/>
      <c r="BU8" s="163"/>
      <c r="BV8" s="164"/>
      <c r="BW8" s="164"/>
      <c r="BX8" s="164"/>
      <c r="BY8" s="164"/>
      <c r="BZ8" s="164"/>
      <c r="CA8" s="164"/>
      <c r="CB8" s="17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16.5">
      <c r="A9" s="4"/>
      <c r="B9" s="59" t="s">
        <v>251</v>
      </c>
      <c r="C9" s="6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I9" s="129"/>
      <c r="AJ9" s="129"/>
      <c r="AK9" s="63"/>
      <c r="AL9" s="60"/>
      <c r="AM9" s="57"/>
      <c r="AN9" s="57"/>
      <c r="AO9" s="57"/>
      <c r="AP9" s="58"/>
      <c r="AQ9" s="55"/>
      <c r="AR9" s="55"/>
      <c r="AS9" s="55"/>
      <c r="AT9" s="55"/>
      <c r="AU9" s="55"/>
      <c r="AV9" s="55"/>
      <c r="AW9" s="55"/>
      <c r="AX9" s="55"/>
      <c r="AY9" s="55"/>
      <c r="AZ9" s="177"/>
      <c r="BA9" s="55"/>
      <c r="BB9" s="55"/>
      <c r="BC9" s="55"/>
      <c r="BD9" s="55"/>
      <c r="BE9" s="55"/>
      <c r="BF9" s="181"/>
      <c r="BG9" s="181"/>
      <c r="BH9" s="181"/>
      <c r="BI9" s="181"/>
      <c r="BJ9" s="182"/>
      <c r="BK9" s="55"/>
      <c r="BL9" s="55"/>
      <c r="BM9" s="55"/>
      <c r="BN9" s="55"/>
      <c r="BO9" s="41"/>
      <c r="BP9" s="56"/>
      <c r="BQ9" s="57"/>
      <c r="BR9" s="129"/>
      <c r="BS9" s="129"/>
      <c r="BT9" s="63"/>
      <c r="BU9" s="163"/>
      <c r="BV9" s="164"/>
      <c r="BW9" s="164"/>
      <c r="BX9" s="164"/>
      <c r="BY9" s="164"/>
      <c r="BZ9" s="164"/>
      <c r="CA9" s="164"/>
      <c r="CB9" s="17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16.5">
      <c r="A10" s="4"/>
      <c r="B10" s="59" t="s">
        <v>216</v>
      </c>
      <c r="C10" s="6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129"/>
      <c r="AJ10" s="129"/>
      <c r="AK10" s="63"/>
      <c r="AL10" s="60"/>
      <c r="AM10" s="57"/>
      <c r="AN10" s="57"/>
      <c r="AO10" s="57"/>
      <c r="AP10" s="58"/>
      <c r="AQ10" s="55"/>
      <c r="AR10" s="55"/>
      <c r="AS10" s="55"/>
      <c r="AT10" s="55"/>
      <c r="AU10" s="55"/>
      <c r="AV10" s="55"/>
      <c r="AW10" s="55"/>
      <c r="AX10" s="55"/>
      <c r="AY10" s="55"/>
      <c r="AZ10" s="177"/>
      <c r="BA10" s="55"/>
      <c r="BB10" s="55"/>
      <c r="BC10" s="55"/>
      <c r="BD10" s="55"/>
      <c r="BE10" s="55"/>
      <c r="BF10" s="181"/>
      <c r="BG10" s="181"/>
      <c r="BH10" s="181"/>
      <c r="BI10" s="181"/>
      <c r="BJ10" s="182"/>
      <c r="BK10" s="55"/>
      <c r="BL10" s="55"/>
      <c r="BM10" s="55"/>
      <c r="BN10" s="55"/>
      <c r="BO10" s="41"/>
      <c r="BP10" s="56"/>
      <c r="BQ10" s="57"/>
      <c r="BR10" s="129"/>
      <c r="BS10" s="129"/>
      <c r="BT10" s="63"/>
      <c r="BU10" s="163"/>
      <c r="BV10" s="164"/>
      <c r="BW10" s="164"/>
      <c r="BX10" s="164"/>
      <c r="BY10" s="164"/>
      <c r="BZ10" s="164"/>
      <c r="CA10" s="164"/>
      <c r="CB10" s="17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ht="16.5">
      <c r="A11" s="4"/>
      <c r="B11" s="59" t="s">
        <v>36</v>
      </c>
      <c r="C11" s="60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  <c r="AI11" s="129"/>
      <c r="AJ11" s="129"/>
      <c r="AK11" s="63"/>
      <c r="AL11" s="60"/>
      <c r="AM11" s="57"/>
      <c r="AN11" s="57"/>
      <c r="AO11" s="57"/>
      <c r="AP11" s="58"/>
      <c r="AQ11" s="55"/>
      <c r="AR11" s="55"/>
      <c r="AS11" s="55"/>
      <c r="AT11" s="55"/>
      <c r="AU11" s="55"/>
      <c r="AV11" s="55"/>
      <c r="AW11" s="55"/>
      <c r="AX11" s="55"/>
      <c r="AY11" s="55"/>
      <c r="AZ11" s="177"/>
      <c r="BA11" s="55"/>
      <c r="BB11" s="55"/>
      <c r="BC11" s="55"/>
      <c r="BD11" s="55"/>
      <c r="BE11" s="55"/>
      <c r="BF11" s="181"/>
      <c r="BG11" s="181"/>
      <c r="BH11" s="181"/>
      <c r="BI11" s="181"/>
      <c r="BJ11" s="182"/>
      <c r="BK11" s="55"/>
      <c r="BL11" s="55"/>
      <c r="BM11" s="55"/>
      <c r="BN11" s="55"/>
      <c r="BO11" s="41"/>
      <c r="BP11" s="56"/>
      <c r="BQ11" s="57"/>
      <c r="BR11" s="129"/>
      <c r="BS11" s="129"/>
      <c r="BT11" s="63"/>
      <c r="BU11" s="165"/>
      <c r="BV11" s="164"/>
      <c r="BW11" s="164"/>
      <c r="BX11" s="164"/>
      <c r="BY11" s="164"/>
      <c r="BZ11" s="164"/>
      <c r="CA11" s="164"/>
      <c r="CB11" s="17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5">
      <c r="A12" s="4"/>
      <c r="B12" s="59" t="s">
        <v>214</v>
      </c>
      <c r="C12" s="60">
        <v>0</v>
      </c>
      <c r="D12" s="56">
        <v>2</v>
      </c>
      <c r="E12" s="56"/>
      <c r="F12" s="56">
        <v>100</v>
      </c>
      <c r="G12" s="56">
        <v>81</v>
      </c>
      <c r="H12" s="56">
        <v>0</v>
      </c>
      <c r="I12" s="56">
        <v>1</v>
      </c>
      <c r="J12" s="56">
        <v>0</v>
      </c>
      <c r="K12" s="56">
        <v>50</v>
      </c>
      <c r="L12" s="56">
        <v>67</v>
      </c>
      <c r="M12" s="56">
        <v>1</v>
      </c>
      <c r="N12" s="56"/>
      <c r="O12" s="56">
        <v>171</v>
      </c>
      <c r="P12" s="56">
        <v>171</v>
      </c>
      <c r="Q12" s="56">
        <v>86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1</v>
      </c>
      <c r="X12" s="56">
        <v>2</v>
      </c>
      <c r="Y12" s="56">
        <v>157</v>
      </c>
      <c r="Z12" s="56">
        <v>257</v>
      </c>
      <c r="AA12" s="56">
        <v>81</v>
      </c>
      <c r="AB12" s="56">
        <v>4</v>
      </c>
      <c r="AC12" s="56">
        <v>0</v>
      </c>
      <c r="AD12" s="56">
        <v>653</v>
      </c>
      <c r="AE12" s="56">
        <v>653</v>
      </c>
      <c r="AF12" s="56">
        <v>92</v>
      </c>
      <c r="AG12" s="56">
        <v>3</v>
      </c>
      <c r="AH12" s="57">
        <v>0</v>
      </c>
      <c r="AI12" s="129">
        <v>476</v>
      </c>
      <c r="AJ12" s="129">
        <v>476</v>
      </c>
      <c r="AK12" s="63">
        <v>72</v>
      </c>
      <c r="AL12" s="60">
        <v>1</v>
      </c>
      <c r="AM12" s="57">
        <v>1</v>
      </c>
      <c r="AN12" s="57">
        <v>138</v>
      </c>
      <c r="AO12" s="57">
        <v>188</v>
      </c>
      <c r="AP12" s="58">
        <v>82</v>
      </c>
      <c r="AQ12" s="55"/>
      <c r="AR12" s="55"/>
      <c r="AS12" s="55"/>
      <c r="AT12" s="55"/>
      <c r="AU12" s="55"/>
      <c r="AV12" s="55"/>
      <c r="AW12" s="55"/>
      <c r="AX12" s="55"/>
      <c r="AY12" s="55"/>
      <c r="AZ12" s="177"/>
      <c r="BA12" s="55">
        <v>12</v>
      </c>
      <c r="BB12" s="55">
        <v>3</v>
      </c>
      <c r="BC12" s="55">
        <v>1216</v>
      </c>
      <c r="BD12" s="55">
        <v>1366</v>
      </c>
      <c r="BE12" s="55">
        <v>88</v>
      </c>
      <c r="BF12" s="188">
        <v>2</v>
      </c>
      <c r="BG12" s="188">
        <v>5</v>
      </c>
      <c r="BH12" s="188">
        <v>257</v>
      </c>
      <c r="BI12" s="188">
        <f>BH12+(BG12*50)</f>
        <v>507</v>
      </c>
      <c r="BJ12" s="188">
        <v>78</v>
      </c>
      <c r="BK12" s="55"/>
      <c r="BL12" s="55"/>
      <c r="BM12" s="55"/>
      <c r="BN12" s="55"/>
      <c r="BO12" s="41"/>
      <c r="BP12" s="56"/>
      <c r="BQ12" s="57"/>
      <c r="BR12" s="129"/>
      <c r="BS12" s="129"/>
      <c r="BT12" s="63"/>
      <c r="BU12" s="163"/>
      <c r="BV12" s="164"/>
      <c r="BW12" s="164"/>
      <c r="BX12" s="164"/>
      <c r="BY12" s="164"/>
      <c r="BZ12" s="164"/>
      <c r="CA12" s="164"/>
      <c r="CB12" s="17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ht="16.5">
      <c r="A13" s="4"/>
      <c r="B13" s="59" t="s">
        <v>252</v>
      </c>
      <c r="C13" s="6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129"/>
      <c r="AJ13" s="129"/>
      <c r="AK13" s="63"/>
      <c r="AL13" s="60"/>
      <c r="AM13" s="57"/>
      <c r="AN13" s="57"/>
      <c r="AO13" s="57"/>
      <c r="AP13" s="58"/>
      <c r="AQ13" s="55"/>
      <c r="AR13" s="55"/>
      <c r="AS13" s="55"/>
      <c r="AT13" s="55"/>
      <c r="AU13" s="55"/>
      <c r="AV13" s="55"/>
      <c r="AW13" s="55"/>
      <c r="AX13" s="55"/>
      <c r="AY13" s="55"/>
      <c r="AZ13" s="177"/>
      <c r="BA13" s="55"/>
      <c r="BB13" s="55"/>
      <c r="BC13" s="55"/>
      <c r="BD13" s="55"/>
      <c r="BE13" s="55"/>
      <c r="BF13" s="181"/>
      <c r="BG13" s="181"/>
      <c r="BH13" s="181"/>
      <c r="BI13" s="181"/>
      <c r="BJ13" s="182"/>
      <c r="BK13" s="55"/>
      <c r="BL13" s="55"/>
      <c r="BM13" s="55"/>
      <c r="BN13" s="55"/>
      <c r="BO13" s="41"/>
      <c r="BP13" s="56"/>
      <c r="BQ13" s="57"/>
      <c r="BR13" s="129"/>
      <c r="BS13" s="129"/>
      <c r="BT13" s="63"/>
      <c r="BU13" s="163"/>
      <c r="BV13" s="164"/>
      <c r="BW13" s="164"/>
      <c r="BX13" s="164"/>
      <c r="BY13" s="164"/>
      <c r="BZ13" s="164"/>
      <c r="CA13" s="164"/>
      <c r="CB13" s="17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ht="16.5">
      <c r="A14" s="4"/>
      <c r="B14" s="59" t="s">
        <v>166</v>
      </c>
      <c r="C14" s="6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7"/>
      <c r="AI14" s="129"/>
      <c r="AJ14" s="129"/>
      <c r="AK14" s="63"/>
      <c r="AL14" s="60"/>
      <c r="AM14" s="57"/>
      <c r="AN14" s="57"/>
      <c r="AO14" s="57"/>
      <c r="AP14" s="58"/>
      <c r="AQ14" s="55"/>
      <c r="AR14" s="55"/>
      <c r="AS14" s="55"/>
      <c r="AT14" s="55"/>
      <c r="AU14" s="55"/>
      <c r="AV14" s="55"/>
      <c r="AW14" s="55"/>
      <c r="AX14" s="55"/>
      <c r="AY14" s="55"/>
      <c r="AZ14" s="177"/>
      <c r="BA14" s="55"/>
      <c r="BB14" s="55"/>
      <c r="BC14" s="55"/>
      <c r="BD14" s="55"/>
      <c r="BE14" s="55"/>
      <c r="BF14" s="181"/>
      <c r="BG14" s="181"/>
      <c r="BH14" s="181"/>
      <c r="BI14" s="181"/>
      <c r="BJ14" s="182"/>
      <c r="BK14" s="55"/>
      <c r="BL14" s="55"/>
      <c r="BM14" s="55"/>
      <c r="BN14" s="55"/>
      <c r="BO14" s="41"/>
      <c r="BP14" s="56"/>
      <c r="BQ14" s="57"/>
      <c r="BR14" s="129"/>
      <c r="BS14" s="129"/>
      <c r="BT14" s="63"/>
      <c r="BU14" s="163"/>
      <c r="BV14" s="164"/>
      <c r="BW14" s="164"/>
      <c r="BX14" s="164"/>
      <c r="BY14" s="164"/>
      <c r="BZ14" s="164"/>
      <c r="CA14" s="164"/>
      <c r="CB14" s="17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ht="16.5">
      <c r="A15" s="4"/>
      <c r="B15" s="59" t="s">
        <v>253</v>
      </c>
      <c r="C15" s="6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129"/>
      <c r="AJ15" s="129"/>
      <c r="AK15" s="63"/>
      <c r="AL15" s="60"/>
      <c r="AM15" s="57"/>
      <c r="AN15" s="57"/>
      <c r="AO15" s="57"/>
      <c r="AP15" s="58"/>
      <c r="AQ15" s="55"/>
      <c r="AR15" s="55"/>
      <c r="AS15" s="55"/>
      <c r="AT15" s="55"/>
      <c r="AU15" s="55"/>
      <c r="AV15" s="55"/>
      <c r="AW15" s="55"/>
      <c r="AX15" s="55"/>
      <c r="AY15" s="55"/>
      <c r="AZ15" s="177"/>
      <c r="BA15" s="55"/>
      <c r="BB15" s="55"/>
      <c r="BC15" s="55"/>
      <c r="BD15" s="55"/>
      <c r="BE15" s="55"/>
      <c r="BF15" s="181"/>
      <c r="BG15" s="181"/>
      <c r="BH15" s="181"/>
      <c r="BI15" s="181"/>
      <c r="BJ15" s="182"/>
      <c r="BK15" s="55"/>
      <c r="BL15" s="55"/>
      <c r="BM15" s="55"/>
      <c r="BN15" s="55"/>
      <c r="BO15" s="41"/>
      <c r="BP15" s="56"/>
      <c r="BQ15" s="57"/>
      <c r="BR15" s="129"/>
      <c r="BS15" s="129"/>
      <c r="BT15" s="63"/>
      <c r="BU15" s="163"/>
      <c r="BV15" s="164"/>
      <c r="BW15" s="164"/>
      <c r="BX15" s="164"/>
      <c r="BY15" s="164"/>
      <c r="BZ15" s="164"/>
      <c r="CA15" s="164"/>
      <c r="CB15" s="17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ht="16.5">
      <c r="A16" s="4"/>
      <c r="B16" s="59" t="s">
        <v>9</v>
      </c>
      <c r="C16" s="60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129"/>
      <c r="AJ16" s="129"/>
      <c r="AK16" s="63"/>
      <c r="AL16" s="60"/>
      <c r="AM16" s="57"/>
      <c r="AN16" s="57"/>
      <c r="AO16" s="57"/>
      <c r="AP16" s="58"/>
      <c r="AQ16" s="55"/>
      <c r="AR16" s="55"/>
      <c r="AS16" s="55"/>
      <c r="AT16" s="55"/>
      <c r="AU16" s="55"/>
      <c r="AV16" s="55"/>
      <c r="AW16" s="55"/>
      <c r="AX16" s="55"/>
      <c r="AY16" s="55"/>
      <c r="AZ16" s="177"/>
      <c r="BA16" s="55"/>
      <c r="BB16" s="55"/>
      <c r="BC16" s="55"/>
      <c r="BD16" s="55"/>
      <c r="BE16" s="55"/>
      <c r="BF16" s="181"/>
      <c r="BG16" s="181"/>
      <c r="BH16" s="181"/>
      <c r="BI16" s="181"/>
      <c r="BJ16" s="182"/>
      <c r="BK16" s="55"/>
      <c r="BL16" s="55"/>
      <c r="BM16" s="55"/>
      <c r="BN16" s="55"/>
      <c r="BO16" s="41"/>
      <c r="BP16" s="56"/>
      <c r="BQ16" s="57"/>
      <c r="BR16" s="129"/>
      <c r="BS16" s="129"/>
      <c r="BT16" s="63"/>
      <c r="BU16" s="163"/>
      <c r="BV16" s="164"/>
      <c r="BW16" s="164"/>
      <c r="BX16" s="164"/>
      <c r="BY16" s="164"/>
      <c r="BZ16" s="164"/>
      <c r="CA16" s="164"/>
      <c r="CB16" s="17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ht="16.5">
      <c r="A17" s="4"/>
      <c r="B17" s="59" t="s">
        <v>171</v>
      </c>
      <c r="C17" s="60"/>
      <c r="D17" s="56"/>
      <c r="E17" s="56"/>
      <c r="F17" s="56"/>
      <c r="G17" s="56"/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/>
      <c r="N17" s="56"/>
      <c r="O17" s="56"/>
      <c r="P17" s="56"/>
      <c r="Q17" s="56"/>
      <c r="R17" s="56">
        <v>0</v>
      </c>
      <c r="S17" s="56">
        <v>2</v>
      </c>
      <c r="T17" s="56">
        <v>0</v>
      </c>
      <c r="U17" s="56">
        <v>100</v>
      </c>
      <c r="V17" s="56">
        <v>84</v>
      </c>
      <c r="W17" s="56">
        <v>2</v>
      </c>
      <c r="X17" s="56">
        <v>1</v>
      </c>
      <c r="Y17" s="56">
        <v>1072</v>
      </c>
      <c r="Z17" s="56">
        <v>1122</v>
      </c>
      <c r="AA17" s="56">
        <v>109</v>
      </c>
      <c r="AB17" s="56">
        <v>2</v>
      </c>
      <c r="AC17" s="56">
        <v>3</v>
      </c>
      <c r="AD17" s="56">
        <v>476</v>
      </c>
      <c r="AE17" s="56">
        <v>626</v>
      </c>
      <c r="AF17" s="56">
        <v>84</v>
      </c>
      <c r="AG17" s="56">
        <v>12</v>
      </c>
      <c r="AH17" s="57">
        <v>1</v>
      </c>
      <c r="AI17" s="129">
        <v>1919</v>
      </c>
      <c r="AJ17" s="129">
        <v>1969</v>
      </c>
      <c r="AK17" s="63">
        <v>108</v>
      </c>
      <c r="AL17" s="60">
        <v>2</v>
      </c>
      <c r="AM17" s="57">
        <v>2</v>
      </c>
      <c r="AN17" s="57">
        <v>549</v>
      </c>
      <c r="AO17" s="57">
        <v>649</v>
      </c>
      <c r="AP17" s="58">
        <v>100</v>
      </c>
      <c r="AQ17" s="55">
        <v>7</v>
      </c>
      <c r="AR17" s="55">
        <v>3</v>
      </c>
      <c r="AS17" s="55">
        <v>1060</v>
      </c>
      <c r="AT17" s="55">
        <v>1210</v>
      </c>
      <c r="AU17" s="55">
        <v>103</v>
      </c>
      <c r="AV17" s="55">
        <v>3</v>
      </c>
      <c r="AW17" s="55">
        <v>1</v>
      </c>
      <c r="AX17" s="55">
        <v>768</v>
      </c>
      <c r="AY17" s="55">
        <v>818</v>
      </c>
      <c r="AZ17" s="177">
        <v>98</v>
      </c>
      <c r="BA17" s="179">
        <v>6</v>
      </c>
      <c r="BB17" s="179">
        <v>1</v>
      </c>
      <c r="BC17" s="179">
        <v>578</v>
      </c>
      <c r="BD17" s="179">
        <v>628</v>
      </c>
      <c r="BE17" s="179">
        <v>74</v>
      </c>
      <c r="BF17" s="188">
        <v>1</v>
      </c>
      <c r="BG17" s="188">
        <v>16</v>
      </c>
      <c r="BH17" s="188">
        <v>104</v>
      </c>
      <c r="BI17" s="188">
        <f>BH17+(BG17*50)</f>
        <v>904</v>
      </c>
      <c r="BJ17" s="188">
        <v>71</v>
      </c>
      <c r="BK17" s="55">
        <v>6</v>
      </c>
      <c r="BL17" s="55">
        <v>1</v>
      </c>
      <c r="BM17" s="55">
        <v>686</v>
      </c>
      <c r="BN17" s="55">
        <v>736</v>
      </c>
      <c r="BO17" s="41">
        <v>90</v>
      </c>
      <c r="BP17" s="56">
        <v>4</v>
      </c>
      <c r="BQ17" s="57">
        <v>8</v>
      </c>
      <c r="BR17" s="129">
        <v>523</v>
      </c>
      <c r="BS17" s="129">
        <v>923</v>
      </c>
      <c r="BT17" s="63">
        <v>69</v>
      </c>
      <c r="BU17" s="163"/>
      <c r="BV17" s="164"/>
      <c r="BW17" s="164"/>
      <c r="BX17" s="164"/>
      <c r="BY17" s="164"/>
      <c r="BZ17" s="164"/>
      <c r="CA17" s="164"/>
      <c r="CB17" s="17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ht="16.5">
      <c r="A18" s="4"/>
      <c r="B18" s="59" t="s">
        <v>199</v>
      </c>
      <c r="C18" s="60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/>
      <c r="X18" s="56">
        <v>1</v>
      </c>
      <c r="Y18" s="56"/>
      <c r="Z18" s="56">
        <v>50</v>
      </c>
      <c r="AA18" s="56">
        <v>66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1</v>
      </c>
      <c r="AH18" s="57">
        <v>0</v>
      </c>
      <c r="AI18" s="129">
        <v>163</v>
      </c>
      <c r="AJ18" s="129">
        <v>163</v>
      </c>
      <c r="AK18" s="63">
        <v>66</v>
      </c>
      <c r="AL18" s="60">
        <v>0</v>
      </c>
      <c r="AM18" s="57">
        <v>0</v>
      </c>
      <c r="AN18" s="57">
        <v>0</v>
      </c>
      <c r="AO18" s="57">
        <v>0</v>
      </c>
      <c r="AP18" s="58">
        <v>0</v>
      </c>
      <c r="AQ18" s="55"/>
      <c r="AR18" s="55"/>
      <c r="AS18" s="55"/>
      <c r="AT18" s="55"/>
      <c r="AU18" s="55"/>
      <c r="AV18" s="55">
        <v>0</v>
      </c>
      <c r="AW18" s="55">
        <v>0</v>
      </c>
      <c r="AX18" s="55">
        <v>0</v>
      </c>
      <c r="AY18" s="55">
        <v>0</v>
      </c>
      <c r="AZ18" s="177">
        <v>0</v>
      </c>
      <c r="BA18" s="179">
        <v>1</v>
      </c>
      <c r="BB18" s="179">
        <v>1</v>
      </c>
      <c r="BC18" s="179">
        <v>114</v>
      </c>
      <c r="BD18" s="179">
        <v>164</v>
      </c>
      <c r="BE18" s="179">
        <v>66</v>
      </c>
      <c r="BF18" s="188">
        <v>1</v>
      </c>
      <c r="BG18" s="188">
        <v>1</v>
      </c>
      <c r="BH18" s="188">
        <v>90</v>
      </c>
      <c r="BI18" s="188">
        <f>BH18+(BG18*50)</f>
        <v>140</v>
      </c>
      <c r="BJ18" s="188">
        <v>68</v>
      </c>
      <c r="BK18" s="55"/>
      <c r="BL18" s="55"/>
      <c r="BM18" s="55"/>
      <c r="BN18" s="55"/>
      <c r="BO18" s="41"/>
      <c r="BP18" s="56"/>
      <c r="BQ18" s="57"/>
      <c r="BR18" s="129"/>
      <c r="BS18" s="129"/>
      <c r="BT18" s="63"/>
      <c r="BU18" s="163"/>
      <c r="BV18" s="164"/>
      <c r="BW18" s="164"/>
      <c r="BX18" s="164"/>
      <c r="BY18" s="164"/>
      <c r="BZ18" s="164"/>
      <c r="CA18" s="164"/>
      <c r="CB18" s="17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ht="16.5">
      <c r="A19" s="4"/>
      <c r="B19" s="59" t="s">
        <v>143</v>
      </c>
      <c r="C19" s="6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129"/>
      <c r="AJ19" s="129"/>
      <c r="AK19" s="63"/>
      <c r="AL19" s="60"/>
      <c r="AM19" s="57"/>
      <c r="AN19" s="57"/>
      <c r="AO19" s="57"/>
      <c r="AP19" s="58"/>
      <c r="AQ19" s="55"/>
      <c r="AR19" s="55"/>
      <c r="AS19" s="55"/>
      <c r="AT19" s="55"/>
      <c r="AU19" s="55"/>
      <c r="AV19" s="55"/>
      <c r="AW19" s="55"/>
      <c r="AX19" s="55"/>
      <c r="AY19" s="55"/>
      <c r="AZ19" s="177"/>
      <c r="BA19" s="55"/>
      <c r="BB19" s="55"/>
      <c r="BC19" s="55"/>
      <c r="BD19" s="55"/>
      <c r="BE19" s="55"/>
      <c r="BF19" s="181"/>
      <c r="BG19" s="181"/>
      <c r="BH19" s="181"/>
      <c r="BI19" s="181"/>
      <c r="BJ19" s="182"/>
      <c r="BK19" s="55"/>
      <c r="BL19" s="55"/>
      <c r="BM19" s="55"/>
      <c r="BN19" s="55"/>
      <c r="BO19" s="41"/>
      <c r="BP19" s="56"/>
      <c r="BQ19" s="57"/>
      <c r="BR19" s="129"/>
      <c r="BS19" s="129"/>
      <c r="BT19" s="63"/>
      <c r="BU19" s="163"/>
      <c r="BV19" s="164"/>
      <c r="BW19" s="164"/>
      <c r="BX19" s="164"/>
      <c r="BY19" s="164"/>
      <c r="BZ19" s="164"/>
      <c r="CA19" s="164"/>
      <c r="CB19" s="17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ht="16.5">
      <c r="A20" s="4"/>
      <c r="B20" s="59" t="s">
        <v>215</v>
      </c>
      <c r="C20" s="6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7"/>
      <c r="AI20" s="129"/>
      <c r="AJ20" s="129"/>
      <c r="AK20" s="63"/>
      <c r="AL20" s="60"/>
      <c r="AM20" s="57"/>
      <c r="AN20" s="57"/>
      <c r="AO20" s="57"/>
      <c r="AP20" s="58"/>
      <c r="AQ20" s="55"/>
      <c r="AR20" s="55"/>
      <c r="AS20" s="55"/>
      <c r="AT20" s="55"/>
      <c r="AU20" s="55"/>
      <c r="AV20" s="55"/>
      <c r="AW20" s="55"/>
      <c r="AX20" s="55"/>
      <c r="AY20" s="55"/>
      <c r="AZ20" s="177"/>
      <c r="BA20" s="55"/>
      <c r="BB20" s="55"/>
      <c r="BC20" s="55"/>
      <c r="BD20" s="55"/>
      <c r="BE20" s="55"/>
      <c r="BF20" s="181"/>
      <c r="BG20" s="181"/>
      <c r="BH20" s="181"/>
      <c r="BI20" s="181"/>
      <c r="BJ20" s="182"/>
      <c r="BK20" s="55"/>
      <c r="BL20" s="55"/>
      <c r="BM20" s="55"/>
      <c r="BN20" s="55"/>
      <c r="BO20" s="41"/>
      <c r="BP20" s="56"/>
      <c r="BQ20" s="57"/>
      <c r="BR20" s="129"/>
      <c r="BS20" s="129"/>
      <c r="BT20" s="63"/>
      <c r="BU20" s="163"/>
      <c r="BV20" s="164"/>
      <c r="BW20" s="164"/>
      <c r="BX20" s="164"/>
      <c r="BY20" s="164"/>
      <c r="BZ20" s="164"/>
      <c r="CA20" s="164"/>
      <c r="CB20" s="17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ht="16.5">
      <c r="A21" s="4"/>
      <c r="B21" s="59" t="s">
        <v>16</v>
      </c>
      <c r="C21" s="60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  <c r="AI21" s="129"/>
      <c r="AJ21" s="129"/>
      <c r="AK21" s="63"/>
      <c r="AL21" s="60"/>
      <c r="AM21" s="57"/>
      <c r="AN21" s="57"/>
      <c r="AO21" s="57"/>
      <c r="AP21" s="58"/>
      <c r="AQ21" s="55"/>
      <c r="AR21" s="55"/>
      <c r="AS21" s="55"/>
      <c r="AT21" s="55"/>
      <c r="AU21" s="55"/>
      <c r="AV21" s="55"/>
      <c r="AW21" s="55"/>
      <c r="AX21" s="55"/>
      <c r="AY21" s="55"/>
      <c r="AZ21" s="177"/>
      <c r="BA21" s="55"/>
      <c r="BB21" s="55"/>
      <c r="BC21" s="55"/>
      <c r="BD21" s="55"/>
      <c r="BE21" s="55"/>
      <c r="BF21" s="181"/>
      <c r="BG21" s="181"/>
      <c r="BH21" s="181"/>
      <c r="BI21" s="181"/>
      <c r="BJ21" s="182"/>
      <c r="BK21" s="55"/>
      <c r="BL21" s="55"/>
      <c r="BM21" s="55"/>
      <c r="BN21" s="55"/>
      <c r="BO21" s="41"/>
      <c r="BP21" s="56"/>
      <c r="BQ21" s="57"/>
      <c r="BR21" s="129"/>
      <c r="BS21" s="129"/>
      <c r="BT21" s="63"/>
      <c r="BU21" s="163"/>
      <c r="BV21" s="164"/>
      <c r="BW21" s="164"/>
      <c r="BX21" s="164"/>
      <c r="BY21" s="164"/>
      <c r="BZ21" s="164"/>
      <c r="CA21" s="164"/>
      <c r="CB21" s="17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ht="16.5">
      <c r="A22" s="4"/>
      <c r="B22" s="59" t="s">
        <v>50</v>
      </c>
      <c r="C22" s="60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129"/>
      <c r="AJ22" s="129"/>
      <c r="AK22" s="63"/>
      <c r="AL22" s="60"/>
      <c r="AM22" s="57"/>
      <c r="AN22" s="57"/>
      <c r="AO22" s="57"/>
      <c r="AP22" s="58"/>
      <c r="AQ22" s="55"/>
      <c r="AR22" s="55"/>
      <c r="AS22" s="55"/>
      <c r="AT22" s="55"/>
      <c r="AU22" s="55"/>
      <c r="AV22" s="55"/>
      <c r="AW22" s="55"/>
      <c r="AX22" s="55"/>
      <c r="AY22" s="55"/>
      <c r="AZ22" s="177"/>
      <c r="BA22" s="55"/>
      <c r="BB22" s="55"/>
      <c r="BC22" s="55"/>
      <c r="BD22" s="55"/>
      <c r="BE22" s="55"/>
      <c r="BF22" s="181"/>
      <c r="BG22" s="181"/>
      <c r="BH22" s="181"/>
      <c r="BI22" s="181"/>
      <c r="BJ22" s="182"/>
      <c r="BK22" s="55"/>
      <c r="BL22" s="55"/>
      <c r="BM22" s="55"/>
      <c r="BN22" s="55"/>
      <c r="BO22" s="41"/>
      <c r="BP22" s="56"/>
      <c r="BQ22" s="57"/>
      <c r="BR22" s="129"/>
      <c r="BS22" s="129"/>
      <c r="BT22" s="63"/>
      <c r="BU22" s="163"/>
      <c r="BV22" s="164"/>
      <c r="BW22" s="164"/>
      <c r="BX22" s="164"/>
      <c r="BY22" s="164"/>
      <c r="BZ22" s="164"/>
      <c r="CA22" s="164"/>
      <c r="CB22" s="17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ht="16.5">
      <c r="A23" s="4"/>
      <c r="B23" s="59" t="s">
        <v>247</v>
      </c>
      <c r="C23" s="60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  <c r="AI23" s="129"/>
      <c r="AJ23" s="129"/>
      <c r="AK23" s="63"/>
      <c r="AL23" s="60"/>
      <c r="AM23" s="57"/>
      <c r="AN23" s="57"/>
      <c r="AO23" s="57"/>
      <c r="AP23" s="58"/>
      <c r="AQ23" s="55"/>
      <c r="AR23" s="55"/>
      <c r="AS23" s="55"/>
      <c r="AT23" s="55"/>
      <c r="AU23" s="55"/>
      <c r="AV23" s="55"/>
      <c r="AW23" s="55"/>
      <c r="AX23" s="55"/>
      <c r="AY23" s="55"/>
      <c r="AZ23" s="177"/>
      <c r="BA23" s="55"/>
      <c r="BB23" s="55"/>
      <c r="BC23" s="55"/>
      <c r="BD23" s="55"/>
      <c r="BE23" s="55"/>
      <c r="BF23" s="181"/>
      <c r="BG23" s="181"/>
      <c r="BH23" s="181"/>
      <c r="BI23" s="181"/>
      <c r="BJ23" s="182"/>
      <c r="BK23" s="55"/>
      <c r="BL23" s="55"/>
      <c r="BM23" s="55"/>
      <c r="BN23" s="55"/>
      <c r="BO23" s="41"/>
      <c r="BP23" s="56"/>
      <c r="BQ23" s="57"/>
      <c r="BR23" s="129"/>
      <c r="BS23" s="129"/>
      <c r="BT23" s="63"/>
      <c r="BU23" s="163"/>
      <c r="BV23" s="164"/>
      <c r="BW23" s="164"/>
      <c r="BX23" s="164"/>
      <c r="BY23" s="164"/>
      <c r="BZ23" s="164"/>
      <c r="CA23" s="164"/>
      <c r="CB23" s="17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ht="16.5">
      <c r="A24" s="4"/>
      <c r="B24" s="59" t="s">
        <v>265</v>
      </c>
      <c r="C24" s="60"/>
      <c r="D24" s="56"/>
      <c r="E24" s="56"/>
      <c r="F24" s="56"/>
      <c r="G24" s="56"/>
      <c r="H24" s="56">
        <v>1</v>
      </c>
      <c r="I24" s="56">
        <v>3</v>
      </c>
      <c r="J24" s="56">
        <v>109</v>
      </c>
      <c r="K24" s="56">
        <v>259</v>
      </c>
      <c r="L24" s="56">
        <v>90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  <c r="AI24" s="129"/>
      <c r="AJ24" s="129"/>
      <c r="AK24" s="63"/>
      <c r="AL24" s="60"/>
      <c r="AM24" s="57"/>
      <c r="AN24" s="57"/>
      <c r="AO24" s="57"/>
      <c r="AP24" s="58"/>
      <c r="AQ24" s="55"/>
      <c r="AR24" s="55"/>
      <c r="AS24" s="55"/>
      <c r="AT24" s="55"/>
      <c r="AU24" s="55"/>
      <c r="AV24" s="55"/>
      <c r="AW24" s="55"/>
      <c r="AX24" s="55"/>
      <c r="AY24" s="55"/>
      <c r="AZ24" s="177"/>
      <c r="BA24" s="55"/>
      <c r="BB24" s="55"/>
      <c r="BC24" s="55"/>
      <c r="BD24" s="55"/>
      <c r="BE24" s="55"/>
      <c r="BF24" s="181"/>
      <c r="BG24" s="181"/>
      <c r="BH24" s="181"/>
      <c r="BI24" s="181"/>
      <c r="BJ24" s="182"/>
      <c r="BK24" s="55"/>
      <c r="BL24" s="55"/>
      <c r="BM24" s="55"/>
      <c r="BN24" s="55"/>
      <c r="BO24" s="41"/>
      <c r="BP24" s="56"/>
      <c r="BQ24" s="57"/>
      <c r="BR24" s="129"/>
      <c r="BS24" s="129"/>
      <c r="BT24" s="63"/>
      <c r="BU24" s="163"/>
      <c r="BV24" s="164"/>
      <c r="BW24" s="164"/>
      <c r="BX24" s="164"/>
      <c r="BY24" s="164"/>
      <c r="BZ24" s="164"/>
      <c r="CA24" s="164"/>
      <c r="CB24" s="17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ht="16.5">
      <c r="A25" s="4"/>
      <c r="B25" s="59" t="s">
        <v>266</v>
      </c>
      <c r="C25" s="6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>
        <v>1</v>
      </c>
      <c r="S25" s="56">
        <v>9</v>
      </c>
      <c r="T25" s="56">
        <v>248</v>
      </c>
      <c r="U25" s="56">
        <v>698</v>
      </c>
      <c r="V25" s="56">
        <v>100</v>
      </c>
      <c r="W25" s="56">
        <v>2</v>
      </c>
      <c r="X25" s="56">
        <v>4</v>
      </c>
      <c r="Y25" s="56">
        <v>562</v>
      </c>
      <c r="Z25" s="56">
        <v>762</v>
      </c>
      <c r="AA25" s="56">
        <v>101</v>
      </c>
      <c r="AB25" s="56"/>
      <c r="AC25" s="56"/>
      <c r="AD25" s="56"/>
      <c r="AE25" s="56"/>
      <c r="AF25" s="56"/>
      <c r="AG25" s="56"/>
      <c r="AH25" s="57"/>
      <c r="AI25" s="129"/>
      <c r="AJ25" s="129"/>
      <c r="AK25" s="63"/>
      <c r="AL25" s="60"/>
      <c r="AM25" s="57"/>
      <c r="AN25" s="57"/>
      <c r="AO25" s="57"/>
      <c r="AP25" s="58"/>
      <c r="AQ25" s="55"/>
      <c r="AR25" s="55"/>
      <c r="AS25" s="55"/>
      <c r="AT25" s="55"/>
      <c r="AU25" s="55"/>
      <c r="AV25" s="55"/>
      <c r="AW25" s="55"/>
      <c r="AX25" s="55"/>
      <c r="AY25" s="55"/>
      <c r="AZ25" s="177"/>
      <c r="BA25" s="55"/>
      <c r="BB25" s="55"/>
      <c r="BC25" s="55"/>
      <c r="BD25" s="55"/>
      <c r="BE25" s="55"/>
      <c r="BF25" s="181"/>
      <c r="BG25" s="181"/>
      <c r="BH25" s="181"/>
      <c r="BI25" s="181"/>
      <c r="BJ25" s="182"/>
      <c r="BK25" s="55"/>
      <c r="BL25" s="55"/>
      <c r="BM25" s="55"/>
      <c r="BN25" s="55"/>
      <c r="BO25" s="41"/>
      <c r="BP25" s="56"/>
      <c r="BQ25" s="57"/>
      <c r="BR25" s="129"/>
      <c r="BS25" s="129"/>
      <c r="BT25" s="63"/>
      <c r="BU25" s="163"/>
      <c r="BV25" s="164"/>
      <c r="BW25" s="164"/>
      <c r="BX25" s="164"/>
      <c r="BY25" s="164"/>
      <c r="BZ25" s="164"/>
      <c r="CA25" s="164"/>
      <c r="CB25" s="17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ht="16.5">
      <c r="A26" s="4"/>
      <c r="B26" s="59" t="s">
        <v>146</v>
      </c>
      <c r="C26" s="60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7"/>
      <c r="AI26" s="129"/>
      <c r="AJ26" s="129"/>
      <c r="AK26" s="63"/>
      <c r="AL26" s="60"/>
      <c r="AM26" s="57"/>
      <c r="AN26" s="57"/>
      <c r="AO26" s="57"/>
      <c r="AP26" s="58"/>
      <c r="AQ26" s="55"/>
      <c r="AR26" s="55"/>
      <c r="AS26" s="55"/>
      <c r="AT26" s="55"/>
      <c r="AU26" s="55"/>
      <c r="AV26" s="55"/>
      <c r="AW26" s="55"/>
      <c r="AX26" s="55"/>
      <c r="AY26" s="55"/>
      <c r="AZ26" s="177"/>
      <c r="BA26" s="55"/>
      <c r="BB26" s="55"/>
      <c r="BC26" s="55"/>
      <c r="BD26" s="55"/>
      <c r="BE26" s="55"/>
      <c r="BF26" s="181"/>
      <c r="BG26" s="181"/>
      <c r="BH26" s="181"/>
      <c r="BI26" s="181"/>
      <c r="BJ26" s="182"/>
      <c r="BK26" s="55"/>
      <c r="BL26" s="55"/>
      <c r="BM26" s="55"/>
      <c r="BN26" s="55"/>
      <c r="BO26" s="41"/>
      <c r="BP26" s="56"/>
      <c r="BQ26" s="57"/>
      <c r="BR26" s="129"/>
      <c r="BS26" s="129"/>
      <c r="BT26" s="63"/>
      <c r="BU26" s="163"/>
      <c r="BV26" s="164"/>
      <c r="BW26" s="164"/>
      <c r="BX26" s="164"/>
      <c r="BY26" s="164"/>
      <c r="BZ26" s="164"/>
      <c r="CA26" s="164"/>
      <c r="CB26" s="17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5">
      <c r="A27" s="4"/>
      <c r="B27" s="59" t="s">
        <v>40</v>
      </c>
      <c r="C27" s="60">
        <v>0</v>
      </c>
      <c r="D27" s="56">
        <v>1</v>
      </c>
      <c r="E27" s="56"/>
      <c r="F27" s="56">
        <v>50</v>
      </c>
      <c r="G27" s="56">
        <v>70</v>
      </c>
      <c r="H27" s="56">
        <v>0</v>
      </c>
      <c r="I27" s="56">
        <v>3</v>
      </c>
      <c r="J27" s="56">
        <v>0</v>
      </c>
      <c r="K27" s="56">
        <v>150</v>
      </c>
      <c r="L27" s="56">
        <v>73</v>
      </c>
      <c r="M27" s="56"/>
      <c r="N27" s="56"/>
      <c r="O27" s="56"/>
      <c r="P27" s="56"/>
      <c r="Q27" s="56"/>
      <c r="R27" s="56">
        <v>0</v>
      </c>
      <c r="S27" s="56">
        <v>3</v>
      </c>
      <c r="T27" s="56">
        <v>0</v>
      </c>
      <c r="U27" s="56">
        <v>150</v>
      </c>
      <c r="V27" s="56">
        <v>85</v>
      </c>
      <c r="W27" s="56"/>
      <c r="X27" s="56"/>
      <c r="Y27" s="56"/>
      <c r="Z27" s="56"/>
      <c r="AA27" s="56"/>
      <c r="AB27" s="56">
        <v>2</v>
      </c>
      <c r="AC27" s="56">
        <v>2</v>
      </c>
      <c r="AD27" s="56">
        <v>415</v>
      </c>
      <c r="AE27" s="56">
        <v>515</v>
      </c>
      <c r="AF27" s="56">
        <v>80</v>
      </c>
      <c r="AG27" s="56">
        <v>7</v>
      </c>
      <c r="AH27" s="57">
        <v>0</v>
      </c>
      <c r="AI27" s="129">
        <v>983</v>
      </c>
      <c r="AJ27" s="129">
        <v>983</v>
      </c>
      <c r="AK27" s="63">
        <v>88</v>
      </c>
      <c r="AL27" s="60">
        <v>1</v>
      </c>
      <c r="AM27" s="57">
        <v>3</v>
      </c>
      <c r="AN27" s="57">
        <v>135</v>
      </c>
      <c r="AO27" s="57">
        <v>285</v>
      </c>
      <c r="AP27" s="58">
        <v>81</v>
      </c>
      <c r="AQ27" s="55"/>
      <c r="AR27" s="55"/>
      <c r="AS27" s="55"/>
      <c r="AT27" s="55"/>
      <c r="AU27" s="55"/>
      <c r="AV27" s="55"/>
      <c r="AW27" s="55"/>
      <c r="AX27" s="55"/>
      <c r="AY27" s="55"/>
      <c r="AZ27" s="177"/>
      <c r="BA27" s="179"/>
      <c r="BB27" s="179"/>
      <c r="BC27" s="179"/>
      <c r="BD27" s="179"/>
      <c r="BE27" s="179"/>
      <c r="BF27" s="181"/>
      <c r="BG27" s="181"/>
      <c r="BH27" s="181"/>
      <c r="BI27" s="181"/>
      <c r="BJ27" s="182"/>
      <c r="BK27" s="55"/>
      <c r="BL27" s="55"/>
      <c r="BM27" s="55"/>
      <c r="BN27" s="55"/>
      <c r="BO27" s="41"/>
      <c r="BP27" s="56"/>
      <c r="BQ27" s="57"/>
      <c r="BR27" s="129"/>
      <c r="BS27" s="129"/>
      <c r="BT27" s="63"/>
      <c r="BU27" s="166"/>
      <c r="BV27" s="164"/>
      <c r="BW27" s="164"/>
      <c r="BX27" s="164"/>
      <c r="BY27" s="164"/>
      <c r="BZ27" s="164"/>
      <c r="CA27" s="164"/>
      <c r="CB27" s="17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ht="16.5">
      <c r="A28" s="4"/>
      <c r="B28" s="59" t="s">
        <v>217</v>
      </c>
      <c r="C28" s="6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7"/>
      <c r="AI28" s="129"/>
      <c r="AJ28" s="129"/>
      <c r="AK28" s="63"/>
      <c r="AL28" s="60"/>
      <c r="AM28" s="57"/>
      <c r="AN28" s="57"/>
      <c r="AO28" s="57"/>
      <c r="AP28" s="58"/>
      <c r="AQ28" s="55"/>
      <c r="AR28" s="55"/>
      <c r="AS28" s="55"/>
      <c r="AT28" s="55"/>
      <c r="AU28" s="55"/>
      <c r="AV28" s="55"/>
      <c r="AW28" s="55"/>
      <c r="AX28" s="55"/>
      <c r="AY28" s="55"/>
      <c r="AZ28" s="177"/>
      <c r="BA28" s="55"/>
      <c r="BB28" s="55"/>
      <c r="BC28" s="55"/>
      <c r="BD28" s="55"/>
      <c r="BE28" s="55"/>
      <c r="BF28" s="181"/>
      <c r="BG28" s="181"/>
      <c r="BH28" s="181"/>
      <c r="BI28" s="181"/>
      <c r="BJ28" s="182"/>
      <c r="BK28" s="55"/>
      <c r="BL28" s="55"/>
      <c r="BM28" s="55"/>
      <c r="BN28" s="55"/>
      <c r="BO28" s="41"/>
      <c r="BP28" s="56"/>
      <c r="BQ28" s="57"/>
      <c r="BR28" s="129"/>
      <c r="BS28" s="129"/>
      <c r="BT28" s="63"/>
      <c r="BU28" s="163"/>
      <c r="BV28" s="164"/>
      <c r="BW28" s="164"/>
      <c r="BX28" s="164"/>
      <c r="BY28" s="164"/>
      <c r="BZ28" s="164"/>
      <c r="CA28" s="164"/>
      <c r="CB28" s="17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ht="16.5">
      <c r="A29" s="4"/>
      <c r="B29" s="59" t="s">
        <v>34</v>
      </c>
      <c r="C29" s="60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  <c r="AI29" s="129"/>
      <c r="AJ29" s="129"/>
      <c r="AK29" s="63"/>
      <c r="AL29" s="60"/>
      <c r="AM29" s="57"/>
      <c r="AN29" s="57"/>
      <c r="AO29" s="57"/>
      <c r="AP29" s="58"/>
      <c r="AQ29" s="55"/>
      <c r="AR29" s="55"/>
      <c r="AS29" s="55"/>
      <c r="AT29" s="55"/>
      <c r="AU29" s="55"/>
      <c r="AV29" s="55"/>
      <c r="AW29" s="55"/>
      <c r="AX29" s="55"/>
      <c r="AY29" s="55"/>
      <c r="AZ29" s="177"/>
      <c r="BA29" s="55"/>
      <c r="BB29" s="55"/>
      <c r="BC29" s="55"/>
      <c r="BD29" s="55"/>
      <c r="BE29" s="55"/>
      <c r="BF29" s="181"/>
      <c r="BG29" s="181"/>
      <c r="BH29" s="181"/>
      <c r="BI29" s="181"/>
      <c r="BJ29" s="182"/>
      <c r="BK29" s="55"/>
      <c r="BL29" s="55"/>
      <c r="BM29" s="55"/>
      <c r="BN29" s="55"/>
      <c r="BO29" s="41"/>
      <c r="BP29" s="56"/>
      <c r="BQ29" s="57"/>
      <c r="BR29" s="129"/>
      <c r="BS29" s="129"/>
      <c r="BT29" s="63"/>
      <c r="BU29" s="163"/>
      <c r="BV29" s="164"/>
      <c r="BW29" s="164"/>
      <c r="BX29" s="164"/>
      <c r="BY29" s="164"/>
      <c r="BZ29" s="164"/>
      <c r="CA29" s="164"/>
      <c r="CB29" s="17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ht="16.5">
      <c r="A30" s="4"/>
      <c r="B30" s="59" t="s">
        <v>33</v>
      </c>
      <c r="C30" s="60">
        <v>1</v>
      </c>
      <c r="D30" s="56">
        <v>1</v>
      </c>
      <c r="E30" s="56">
        <v>212</v>
      </c>
      <c r="F30" s="56">
        <v>262</v>
      </c>
      <c r="G30" s="56">
        <v>99</v>
      </c>
      <c r="H30" s="56"/>
      <c r="I30" s="56"/>
      <c r="J30" s="56"/>
      <c r="K30" s="56"/>
      <c r="L30" s="56"/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2</v>
      </c>
      <c r="T30" s="56">
        <v>0</v>
      </c>
      <c r="U30" s="56">
        <v>100</v>
      </c>
      <c r="V30" s="56">
        <v>84</v>
      </c>
      <c r="W30" s="56">
        <v>1</v>
      </c>
      <c r="X30" s="56">
        <v>2</v>
      </c>
      <c r="Y30" s="56">
        <v>161</v>
      </c>
      <c r="Z30" s="56">
        <v>261</v>
      </c>
      <c r="AA30" s="56">
        <v>82</v>
      </c>
      <c r="AB30" s="56"/>
      <c r="AC30" s="56"/>
      <c r="AD30" s="56"/>
      <c r="AE30" s="56"/>
      <c r="AF30" s="56"/>
      <c r="AG30" s="56"/>
      <c r="AH30" s="57"/>
      <c r="AI30" s="129"/>
      <c r="AJ30" s="129"/>
      <c r="AK30" s="63"/>
      <c r="AL30" s="60"/>
      <c r="AM30" s="57"/>
      <c r="AN30" s="57"/>
      <c r="AO30" s="57"/>
      <c r="AP30" s="58"/>
      <c r="AQ30" s="55"/>
      <c r="AR30" s="55"/>
      <c r="AS30" s="55"/>
      <c r="AT30" s="55"/>
      <c r="AU30" s="55"/>
      <c r="AV30" s="55"/>
      <c r="AW30" s="55"/>
      <c r="AX30" s="55"/>
      <c r="AY30" s="55"/>
      <c r="AZ30" s="177"/>
      <c r="BA30" s="55"/>
      <c r="BB30" s="55"/>
      <c r="BC30" s="55"/>
      <c r="BD30" s="55"/>
      <c r="BE30" s="55"/>
      <c r="BF30" s="181"/>
      <c r="BG30" s="181"/>
      <c r="BH30" s="181"/>
      <c r="BI30" s="181"/>
      <c r="BJ30" s="182"/>
      <c r="BK30" s="55"/>
      <c r="BL30" s="55"/>
      <c r="BM30" s="55"/>
      <c r="BN30" s="55"/>
      <c r="BO30" s="41"/>
      <c r="BP30" s="56"/>
      <c r="BQ30" s="57"/>
      <c r="BR30" s="129"/>
      <c r="BS30" s="129"/>
      <c r="BT30" s="63"/>
      <c r="BU30" s="163"/>
      <c r="BV30" s="164"/>
      <c r="BW30" s="164"/>
      <c r="BX30" s="164"/>
      <c r="BY30" s="164"/>
      <c r="BZ30" s="164"/>
      <c r="CA30" s="164"/>
      <c r="CB30" s="17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5">
      <c r="A31" s="4"/>
      <c r="B31" s="59" t="s">
        <v>254</v>
      </c>
      <c r="C31" s="60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  <c r="AI31" s="129"/>
      <c r="AJ31" s="129"/>
      <c r="AK31" s="63"/>
      <c r="AL31" s="60"/>
      <c r="AM31" s="57"/>
      <c r="AN31" s="57"/>
      <c r="AO31" s="57"/>
      <c r="AP31" s="58"/>
      <c r="AQ31" s="55"/>
      <c r="AR31" s="55"/>
      <c r="AS31" s="55"/>
      <c r="AT31" s="55"/>
      <c r="AU31" s="55"/>
      <c r="AV31" s="55"/>
      <c r="AW31" s="55"/>
      <c r="AX31" s="55"/>
      <c r="AY31" s="55"/>
      <c r="AZ31" s="177"/>
      <c r="BA31" s="55"/>
      <c r="BB31" s="55"/>
      <c r="BC31" s="55"/>
      <c r="BD31" s="55"/>
      <c r="BE31" s="55"/>
      <c r="BF31" s="181"/>
      <c r="BG31" s="181"/>
      <c r="BH31" s="181"/>
      <c r="BI31" s="181"/>
      <c r="BJ31" s="182"/>
      <c r="BK31" s="55"/>
      <c r="BL31" s="55"/>
      <c r="BM31" s="55"/>
      <c r="BN31" s="55"/>
      <c r="BO31" s="41"/>
      <c r="BP31" s="56"/>
      <c r="BQ31" s="57"/>
      <c r="BR31" s="129"/>
      <c r="BS31" s="129"/>
      <c r="BT31" s="63"/>
      <c r="BU31" s="163"/>
      <c r="BV31" s="164"/>
      <c r="BW31" s="164"/>
      <c r="BX31" s="164"/>
      <c r="BY31" s="164"/>
      <c r="BZ31" s="164"/>
      <c r="CA31" s="164"/>
      <c r="CB31" s="17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ht="16.5">
      <c r="A32" s="4"/>
      <c r="B32" s="59" t="s">
        <v>161</v>
      </c>
      <c r="C32" s="60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  <c r="AI32" s="129"/>
      <c r="AJ32" s="129"/>
      <c r="AK32" s="63"/>
      <c r="AL32" s="60"/>
      <c r="AM32" s="57"/>
      <c r="AN32" s="57"/>
      <c r="AO32" s="57"/>
      <c r="AP32" s="58"/>
      <c r="AQ32" s="55"/>
      <c r="AR32" s="55"/>
      <c r="AS32" s="55"/>
      <c r="AT32" s="55"/>
      <c r="AU32" s="55"/>
      <c r="AV32" s="55"/>
      <c r="AW32" s="55"/>
      <c r="AX32" s="55"/>
      <c r="AY32" s="55"/>
      <c r="AZ32" s="177"/>
      <c r="BA32" s="55"/>
      <c r="BB32" s="55"/>
      <c r="BC32" s="55"/>
      <c r="BD32" s="55"/>
      <c r="BE32" s="55"/>
      <c r="BF32" s="181"/>
      <c r="BG32" s="181"/>
      <c r="BH32" s="181"/>
      <c r="BI32" s="181"/>
      <c r="BJ32" s="182"/>
      <c r="BK32" s="55"/>
      <c r="BL32" s="55"/>
      <c r="BM32" s="55"/>
      <c r="BN32" s="55"/>
      <c r="BO32" s="41"/>
      <c r="BP32" s="56"/>
      <c r="BQ32" s="57"/>
      <c r="BR32" s="129"/>
      <c r="BS32" s="129"/>
      <c r="BT32" s="63"/>
      <c r="BU32" s="163"/>
      <c r="BV32" s="164"/>
      <c r="BW32" s="164"/>
      <c r="BX32" s="164"/>
      <c r="BY32" s="164"/>
      <c r="BZ32" s="164"/>
      <c r="CA32" s="164"/>
      <c r="CB32" s="17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ht="16.5">
      <c r="A33" s="4"/>
      <c r="B33" s="59" t="s">
        <v>203</v>
      </c>
      <c r="C33" s="60"/>
      <c r="D33" s="56">
        <v>2</v>
      </c>
      <c r="E33" s="56"/>
      <c r="F33" s="56">
        <v>100</v>
      </c>
      <c r="G33" s="56">
        <v>81</v>
      </c>
      <c r="H33" s="56"/>
      <c r="I33" s="56"/>
      <c r="J33" s="56"/>
      <c r="K33" s="56"/>
      <c r="L33" s="56"/>
      <c r="M33" s="56">
        <v>2</v>
      </c>
      <c r="N33" s="56">
        <v>0</v>
      </c>
      <c r="O33" s="56">
        <v>497</v>
      </c>
      <c r="P33" s="56">
        <v>497</v>
      </c>
      <c r="Q33" s="56">
        <v>99</v>
      </c>
      <c r="R33" s="56">
        <v>1</v>
      </c>
      <c r="S33" s="56">
        <v>0</v>
      </c>
      <c r="T33" s="56">
        <v>265</v>
      </c>
      <c r="U33" s="56">
        <v>265</v>
      </c>
      <c r="V33" s="56">
        <v>101</v>
      </c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/>
      <c r="AI33" s="129"/>
      <c r="AJ33" s="129"/>
      <c r="AK33" s="63"/>
      <c r="AL33" s="60"/>
      <c r="AM33" s="57"/>
      <c r="AN33" s="57"/>
      <c r="AO33" s="57"/>
      <c r="AP33" s="58"/>
      <c r="AQ33" s="55">
        <v>3</v>
      </c>
      <c r="AR33" s="55">
        <v>1</v>
      </c>
      <c r="AS33" s="55">
        <v>477</v>
      </c>
      <c r="AT33" s="55">
        <v>527</v>
      </c>
      <c r="AU33" s="55">
        <v>80</v>
      </c>
      <c r="AV33" s="55">
        <v>3</v>
      </c>
      <c r="AW33" s="55">
        <v>0</v>
      </c>
      <c r="AX33" s="55">
        <v>727</v>
      </c>
      <c r="AY33" s="55">
        <v>727</v>
      </c>
      <c r="AZ33" s="177">
        <v>96</v>
      </c>
      <c r="BA33" s="55"/>
      <c r="BB33" s="55"/>
      <c r="BC33" s="55"/>
      <c r="BD33" s="55"/>
      <c r="BE33" s="55"/>
      <c r="BF33" s="181"/>
      <c r="BG33" s="181"/>
      <c r="BH33" s="181"/>
      <c r="BI33" s="181"/>
      <c r="BJ33" s="182"/>
      <c r="BK33" s="55"/>
      <c r="BL33" s="55"/>
      <c r="BM33" s="55"/>
      <c r="BN33" s="55"/>
      <c r="BO33" s="41"/>
      <c r="BP33" s="56"/>
      <c r="BQ33" s="57"/>
      <c r="BR33" s="129"/>
      <c r="BS33" s="129"/>
      <c r="BT33" s="63"/>
      <c r="BU33" s="166"/>
      <c r="BV33" s="164"/>
      <c r="BW33" s="164"/>
      <c r="BX33" s="164"/>
      <c r="BY33" s="164"/>
      <c r="BZ33" s="164"/>
      <c r="CA33" s="164"/>
      <c r="CB33" s="17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6.5">
      <c r="A34" s="4"/>
      <c r="B34" s="59" t="s">
        <v>267</v>
      </c>
      <c r="C34" s="60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/>
      <c r="Z34" s="56">
        <v>0</v>
      </c>
      <c r="AA34" s="56">
        <v>0</v>
      </c>
      <c r="AB34" s="56"/>
      <c r="AC34" s="56"/>
      <c r="AD34" s="56"/>
      <c r="AE34" s="56"/>
      <c r="AF34" s="56"/>
      <c r="AG34" s="56"/>
      <c r="AH34" s="57"/>
      <c r="AI34" s="129"/>
      <c r="AJ34" s="129"/>
      <c r="AK34" s="63"/>
      <c r="AL34" s="60"/>
      <c r="AM34" s="57"/>
      <c r="AN34" s="57"/>
      <c r="AO34" s="57"/>
      <c r="AP34" s="58"/>
      <c r="AQ34" s="55"/>
      <c r="AR34" s="55"/>
      <c r="AS34" s="55"/>
      <c r="AT34" s="55"/>
      <c r="AU34" s="55"/>
      <c r="AV34" s="55"/>
      <c r="AW34" s="55"/>
      <c r="AX34" s="55"/>
      <c r="AY34" s="55"/>
      <c r="AZ34" s="177"/>
      <c r="BA34" s="55"/>
      <c r="BB34" s="55"/>
      <c r="BC34" s="55"/>
      <c r="BD34" s="55"/>
      <c r="BE34" s="55"/>
      <c r="BF34" s="181"/>
      <c r="BG34" s="181"/>
      <c r="BH34" s="181"/>
      <c r="BI34" s="181"/>
      <c r="BJ34" s="182"/>
      <c r="BK34" s="55"/>
      <c r="BL34" s="55"/>
      <c r="BM34" s="55"/>
      <c r="BN34" s="55"/>
      <c r="BO34" s="41"/>
      <c r="BP34" s="56"/>
      <c r="BQ34" s="57"/>
      <c r="BR34" s="129"/>
      <c r="BS34" s="129"/>
      <c r="BT34" s="63"/>
      <c r="BU34" s="166"/>
      <c r="BV34" s="164"/>
      <c r="BW34" s="164"/>
      <c r="BX34" s="164"/>
      <c r="BY34" s="164"/>
      <c r="BZ34" s="164"/>
      <c r="CA34" s="164"/>
      <c r="CB34" s="1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6.5">
      <c r="A35" s="4"/>
      <c r="B35" s="59" t="s">
        <v>19</v>
      </c>
      <c r="C35" s="60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7"/>
      <c r="AI35" s="129"/>
      <c r="AJ35" s="129"/>
      <c r="AK35" s="63"/>
      <c r="AL35" s="60"/>
      <c r="AM35" s="57"/>
      <c r="AN35" s="57"/>
      <c r="AO35" s="57"/>
      <c r="AP35" s="58"/>
      <c r="AQ35" s="55"/>
      <c r="AR35" s="55"/>
      <c r="AS35" s="55"/>
      <c r="AT35" s="55"/>
      <c r="AU35" s="55"/>
      <c r="AV35" s="55"/>
      <c r="AW35" s="55"/>
      <c r="AX35" s="55"/>
      <c r="AY35" s="55"/>
      <c r="AZ35" s="177"/>
      <c r="BA35" s="55"/>
      <c r="BB35" s="55"/>
      <c r="BC35" s="55"/>
      <c r="BD35" s="55"/>
      <c r="BE35" s="55"/>
      <c r="BF35" s="181"/>
      <c r="BG35" s="181"/>
      <c r="BH35" s="181"/>
      <c r="BI35" s="181"/>
      <c r="BJ35" s="182"/>
      <c r="BK35" s="55"/>
      <c r="BL35" s="55"/>
      <c r="BM35" s="55"/>
      <c r="BN35" s="55"/>
      <c r="BO35" s="41"/>
      <c r="BP35" s="56"/>
      <c r="BQ35" s="57"/>
      <c r="BR35" s="129"/>
      <c r="BS35" s="129"/>
      <c r="BT35" s="63"/>
      <c r="BU35" s="163"/>
      <c r="BV35" s="164"/>
      <c r="BW35" s="167"/>
      <c r="BX35" s="164"/>
      <c r="BY35" s="164"/>
      <c r="BZ35" s="164"/>
      <c r="CA35" s="164"/>
      <c r="CB35" s="1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6.5">
      <c r="A36" s="4"/>
      <c r="B36" s="59" t="s">
        <v>218</v>
      </c>
      <c r="C36" s="60">
        <v>0</v>
      </c>
      <c r="D36" s="56">
        <v>0</v>
      </c>
      <c r="E36" s="56"/>
      <c r="F36" s="56">
        <v>0</v>
      </c>
      <c r="G36" s="56">
        <v>0</v>
      </c>
      <c r="H36" s="56"/>
      <c r="I36" s="56"/>
      <c r="J36" s="56"/>
      <c r="K36" s="56"/>
      <c r="L36" s="56"/>
      <c r="M36" s="56">
        <v>0</v>
      </c>
      <c r="N36" s="56">
        <v>1</v>
      </c>
      <c r="O36" s="56"/>
      <c r="P36" s="56">
        <v>50</v>
      </c>
      <c r="Q36" s="56">
        <v>81</v>
      </c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>
        <v>16</v>
      </c>
      <c r="AH36" s="57">
        <v>1</v>
      </c>
      <c r="AI36" s="129">
        <v>2633</v>
      </c>
      <c r="AJ36" s="129">
        <v>2683</v>
      </c>
      <c r="AK36" s="63">
        <v>121</v>
      </c>
      <c r="AL36" s="60"/>
      <c r="AM36" s="57"/>
      <c r="AN36" s="57"/>
      <c r="AO36" s="57"/>
      <c r="AP36" s="58"/>
      <c r="AQ36" s="55"/>
      <c r="AR36" s="55"/>
      <c r="AS36" s="55"/>
      <c r="AT36" s="55"/>
      <c r="AU36" s="55"/>
      <c r="AV36" s="55">
        <v>2</v>
      </c>
      <c r="AW36" s="55">
        <v>0</v>
      </c>
      <c r="AX36" s="55">
        <v>164</v>
      </c>
      <c r="AY36" s="55">
        <v>164</v>
      </c>
      <c r="AZ36" s="177">
        <v>77</v>
      </c>
      <c r="BA36" s="55"/>
      <c r="BB36" s="55"/>
      <c r="BC36" s="55"/>
      <c r="BD36" s="55"/>
      <c r="BE36" s="55"/>
      <c r="BF36" s="181"/>
      <c r="BG36" s="181"/>
      <c r="BH36" s="181"/>
      <c r="BI36" s="181"/>
      <c r="BJ36" s="182"/>
      <c r="BK36" s="55"/>
      <c r="BL36" s="55"/>
      <c r="BM36" s="55"/>
      <c r="BN36" s="55"/>
      <c r="BO36" s="41"/>
      <c r="BP36" s="56"/>
      <c r="BQ36" s="57"/>
      <c r="BR36" s="129"/>
      <c r="BS36" s="129"/>
      <c r="BT36" s="63"/>
      <c r="BU36" s="168"/>
      <c r="BV36" s="169"/>
      <c r="BW36" s="170"/>
      <c r="BX36" s="170"/>
      <c r="BY36" s="170"/>
      <c r="BZ36" s="170"/>
      <c r="CA36" s="170"/>
      <c r="CB36" s="17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6.5">
      <c r="A37" s="4"/>
      <c r="B37" s="59" t="s">
        <v>173</v>
      </c>
      <c r="C37" s="60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7"/>
      <c r="AI37" s="129"/>
      <c r="AJ37" s="129"/>
      <c r="AK37" s="63"/>
      <c r="AL37" s="60"/>
      <c r="AM37" s="57"/>
      <c r="AN37" s="57"/>
      <c r="AO37" s="57"/>
      <c r="AP37" s="58"/>
      <c r="AQ37" s="55"/>
      <c r="AR37" s="55"/>
      <c r="AS37" s="55"/>
      <c r="AT37" s="55"/>
      <c r="AU37" s="55"/>
      <c r="AV37" s="55"/>
      <c r="AW37" s="55"/>
      <c r="AX37" s="55"/>
      <c r="AY37" s="55"/>
      <c r="AZ37" s="177"/>
      <c r="BA37" s="55"/>
      <c r="BB37" s="55"/>
      <c r="BC37" s="55"/>
      <c r="BD37" s="55"/>
      <c r="BE37" s="55"/>
      <c r="BF37" s="181"/>
      <c r="BG37" s="181"/>
      <c r="BH37" s="181"/>
      <c r="BI37" s="181"/>
      <c r="BJ37" s="182"/>
      <c r="BK37" s="55"/>
      <c r="BL37" s="55"/>
      <c r="BM37" s="55"/>
      <c r="BN37" s="55"/>
      <c r="BO37" s="41"/>
      <c r="BP37" s="56"/>
      <c r="BQ37" s="57"/>
      <c r="BR37" s="129"/>
      <c r="BS37" s="129"/>
      <c r="BT37" s="63"/>
      <c r="BU37" s="168"/>
      <c r="BV37" s="170"/>
      <c r="BW37" s="170"/>
      <c r="BX37" s="170"/>
      <c r="BY37" s="170"/>
      <c r="BZ37" s="170"/>
      <c r="CA37" s="170"/>
      <c r="CB37" s="17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16.5">
      <c r="A38" s="4"/>
      <c r="B38" s="59" t="s">
        <v>189</v>
      </c>
      <c r="C38" s="60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/>
      <c r="AI38" s="129"/>
      <c r="AJ38" s="129"/>
      <c r="AK38" s="63"/>
      <c r="AL38" s="60"/>
      <c r="AM38" s="57"/>
      <c r="AN38" s="57"/>
      <c r="AO38" s="57"/>
      <c r="AP38" s="58"/>
      <c r="AQ38" s="55"/>
      <c r="AR38" s="55"/>
      <c r="AS38" s="55"/>
      <c r="AT38" s="55"/>
      <c r="AU38" s="55"/>
      <c r="AV38" s="55"/>
      <c r="AW38" s="55"/>
      <c r="AX38" s="55"/>
      <c r="AY38" s="55"/>
      <c r="AZ38" s="177"/>
      <c r="BA38" s="55"/>
      <c r="BB38" s="55"/>
      <c r="BC38" s="55"/>
      <c r="BD38" s="55"/>
      <c r="BE38" s="55"/>
      <c r="BF38" s="181"/>
      <c r="BG38" s="181"/>
      <c r="BH38" s="181"/>
      <c r="BI38" s="181"/>
      <c r="BJ38" s="182"/>
      <c r="BK38" s="55"/>
      <c r="BL38" s="55"/>
      <c r="BM38" s="55"/>
      <c r="BN38" s="55"/>
      <c r="BO38" s="41"/>
      <c r="BP38" s="56"/>
      <c r="BQ38" s="57"/>
      <c r="BR38" s="129"/>
      <c r="BS38" s="129"/>
      <c r="BT38" s="63"/>
      <c r="BU38" s="163"/>
      <c r="BV38" s="164"/>
      <c r="BW38" s="164"/>
      <c r="BX38" s="164"/>
      <c r="BY38" s="164"/>
      <c r="BZ38" s="164"/>
      <c r="CA38" s="164"/>
      <c r="CB38" s="17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6.5">
      <c r="A39" s="4"/>
      <c r="B39" s="59" t="s">
        <v>255</v>
      </c>
      <c r="C39" s="60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/>
      <c r="AI39" s="129"/>
      <c r="AJ39" s="129"/>
      <c r="AK39" s="63"/>
      <c r="AL39" s="60"/>
      <c r="AM39" s="57"/>
      <c r="AN39" s="57"/>
      <c r="AO39" s="57"/>
      <c r="AP39" s="58"/>
      <c r="AQ39" s="55"/>
      <c r="AR39" s="55"/>
      <c r="AS39" s="55"/>
      <c r="AT39" s="55"/>
      <c r="AU39" s="55"/>
      <c r="AV39" s="55"/>
      <c r="AW39" s="122"/>
      <c r="AX39" s="122"/>
      <c r="AY39" s="55"/>
      <c r="AZ39" s="177"/>
      <c r="BA39" s="55"/>
      <c r="BB39" s="55"/>
      <c r="BC39" s="55"/>
      <c r="BD39" s="55"/>
      <c r="BE39" s="55"/>
      <c r="BF39" s="181"/>
      <c r="BG39" s="181"/>
      <c r="BH39" s="181"/>
      <c r="BI39" s="181"/>
      <c r="BJ39" s="182"/>
      <c r="BK39" s="55"/>
      <c r="BL39" s="55"/>
      <c r="BM39" s="55"/>
      <c r="BN39" s="55"/>
      <c r="BO39" s="41"/>
      <c r="BP39" s="56"/>
      <c r="BQ39" s="57"/>
      <c r="BR39" s="129"/>
      <c r="BS39" s="129"/>
      <c r="BT39" s="63"/>
      <c r="BU39" s="163"/>
      <c r="BV39" s="164"/>
      <c r="BW39" s="164"/>
      <c r="BX39" s="164"/>
      <c r="BY39" s="164"/>
      <c r="BZ39" s="164"/>
      <c r="CA39" s="164"/>
      <c r="CB39" s="17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6.5">
      <c r="A40" s="4"/>
      <c r="B40" s="59" t="s">
        <v>230</v>
      </c>
      <c r="C40" s="6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7"/>
      <c r="AI40" s="129"/>
      <c r="AJ40" s="129"/>
      <c r="AK40" s="63"/>
      <c r="AL40" s="60"/>
      <c r="AM40" s="57"/>
      <c r="AN40" s="57"/>
      <c r="AO40" s="57"/>
      <c r="AP40" s="58"/>
      <c r="AQ40" s="55"/>
      <c r="AR40" s="55"/>
      <c r="AS40" s="55"/>
      <c r="AT40" s="55"/>
      <c r="AU40" s="55"/>
      <c r="AV40" s="55">
        <v>0</v>
      </c>
      <c r="AW40" s="122">
        <v>1</v>
      </c>
      <c r="AX40" s="122">
        <v>0</v>
      </c>
      <c r="AY40" s="55">
        <v>50</v>
      </c>
      <c r="AZ40" s="177">
        <v>69</v>
      </c>
      <c r="BA40" s="55"/>
      <c r="BB40" s="55"/>
      <c r="BC40" s="55"/>
      <c r="BD40" s="55"/>
      <c r="BE40" s="55"/>
      <c r="BF40" s="181"/>
      <c r="BG40" s="181"/>
      <c r="BH40" s="181"/>
      <c r="BI40" s="181"/>
      <c r="BJ40" s="182"/>
      <c r="BK40" s="55"/>
      <c r="BL40" s="55"/>
      <c r="BM40" s="55"/>
      <c r="BN40" s="55"/>
      <c r="BO40" s="41"/>
      <c r="BP40" s="56"/>
      <c r="BQ40" s="57"/>
      <c r="BR40" s="129"/>
      <c r="BS40" s="129"/>
      <c r="BT40" s="63"/>
      <c r="BU40" s="171"/>
      <c r="BV40" s="172"/>
      <c r="BW40" s="172"/>
      <c r="BX40" s="172"/>
      <c r="BY40" s="172"/>
      <c r="BZ40" s="172"/>
      <c r="CA40" s="172"/>
      <c r="CB40" s="17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ht="16.5">
      <c r="A41" s="4"/>
      <c r="B41" s="59" t="s">
        <v>46</v>
      </c>
      <c r="C41" s="60">
        <v>0</v>
      </c>
      <c r="D41" s="56">
        <v>0</v>
      </c>
      <c r="E41" s="56"/>
      <c r="F41" s="56">
        <v>0</v>
      </c>
      <c r="G41" s="56">
        <v>0</v>
      </c>
      <c r="H41" s="56">
        <v>2</v>
      </c>
      <c r="I41" s="56">
        <v>9</v>
      </c>
      <c r="J41" s="56">
        <v>191</v>
      </c>
      <c r="K41" s="56">
        <v>641</v>
      </c>
      <c r="L41" s="56">
        <v>94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1</v>
      </c>
      <c r="S41" s="56">
        <v>5</v>
      </c>
      <c r="T41" s="56">
        <v>120</v>
      </c>
      <c r="U41" s="56">
        <v>370</v>
      </c>
      <c r="V41" s="56">
        <v>95</v>
      </c>
      <c r="W41" s="56">
        <v>1</v>
      </c>
      <c r="X41" s="56">
        <v>4</v>
      </c>
      <c r="Y41" s="56">
        <v>321</v>
      </c>
      <c r="Z41" s="56">
        <v>521</v>
      </c>
      <c r="AA41" s="56">
        <v>91</v>
      </c>
      <c r="AB41" s="56">
        <v>8</v>
      </c>
      <c r="AC41" s="56">
        <v>8</v>
      </c>
      <c r="AD41" s="56">
        <v>1117</v>
      </c>
      <c r="AE41" s="56">
        <v>1517</v>
      </c>
      <c r="AF41" s="56">
        <v>107</v>
      </c>
      <c r="AG41" s="56">
        <v>6</v>
      </c>
      <c r="AH41" s="57">
        <v>0</v>
      </c>
      <c r="AI41" s="129">
        <v>910</v>
      </c>
      <c r="AJ41" s="129">
        <v>910</v>
      </c>
      <c r="AK41" s="63">
        <v>86</v>
      </c>
      <c r="AL41" s="60">
        <v>4</v>
      </c>
      <c r="AM41" s="57">
        <v>3</v>
      </c>
      <c r="AN41" s="57">
        <v>874</v>
      </c>
      <c r="AO41" s="57">
        <v>1024</v>
      </c>
      <c r="AP41" s="58">
        <v>108</v>
      </c>
      <c r="AQ41" s="55">
        <v>6</v>
      </c>
      <c r="AR41" s="55">
        <v>1</v>
      </c>
      <c r="AS41" s="55">
        <v>805</v>
      </c>
      <c r="AT41" s="55">
        <v>855</v>
      </c>
      <c r="AU41" s="55">
        <v>94</v>
      </c>
      <c r="AV41" s="55">
        <v>6</v>
      </c>
      <c r="AW41" s="55">
        <v>0</v>
      </c>
      <c r="AX41" s="55">
        <v>1746</v>
      </c>
      <c r="AY41" s="55">
        <v>1746</v>
      </c>
      <c r="AZ41" s="177">
        <v>117</v>
      </c>
      <c r="BA41" s="179">
        <v>22</v>
      </c>
      <c r="BB41" s="179">
        <v>6</v>
      </c>
      <c r="BC41" s="179">
        <v>2614</v>
      </c>
      <c r="BD41" s="179">
        <v>2914</v>
      </c>
      <c r="BE41" s="179">
        <v>125</v>
      </c>
      <c r="BF41" s="188">
        <v>1</v>
      </c>
      <c r="BG41" s="188">
        <v>16</v>
      </c>
      <c r="BH41" s="188">
        <v>164</v>
      </c>
      <c r="BI41" s="188">
        <f>BH41+(BG41*50)</f>
        <v>964</v>
      </c>
      <c r="BJ41" s="188">
        <v>73</v>
      </c>
      <c r="BK41" s="55">
        <v>7</v>
      </c>
      <c r="BL41" s="55">
        <v>2</v>
      </c>
      <c r="BM41" s="55">
        <v>865</v>
      </c>
      <c r="BN41" s="55">
        <v>965</v>
      </c>
      <c r="BO41" s="41">
        <v>100</v>
      </c>
      <c r="BP41" s="56">
        <v>10</v>
      </c>
      <c r="BQ41" s="57">
        <v>9</v>
      </c>
      <c r="BR41" s="129">
        <v>1316</v>
      </c>
      <c r="BS41" s="129">
        <v>1766</v>
      </c>
      <c r="BT41" s="63">
        <v>100</v>
      </c>
      <c r="BU41" s="173"/>
      <c r="BV41" s="167"/>
      <c r="BW41" s="167"/>
      <c r="BX41" s="167"/>
      <c r="BY41" s="167"/>
      <c r="BZ41" s="167"/>
      <c r="CA41" s="167"/>
      <c r="CB41" s="17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ht="16.5">
      <c r="A42" s="4"/>
      <c r="B42" s="59" t="s">
        <v>256</v>
      </c>
      <c r="C42" s="60"/>
      <c r="D42" s="56"/>
      <c r="E42" s="56"/>
      <c r="F42" s="56"/>
      <c r="G42" s="56"/>
      <c r="H42" s="56">
        <v>0</v>
      </c>
      <c r="I42" s="56">
        <v>7</v>
      </c>
      <c r="J42" s="56">
        <v>0</v>
      </c>
      <c r="K42" s="56">
        <v>350</v>
      </c>
      <c r="L42" s="56">
        <v>81</v>
      </c>
      <c r="M42" s="56"/>
      <c r="N42" s="56"/>
      <c r="O42" s="56"/>
      <c r="P42" s="56"/>
      <c r="Q42" s="56"/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2</v>
      </c>
      <c r="X42" s="56">
        <v>0</v>
      </c>
      <c r="Y42" s="56">
        <v>390</v>
      </c>
      <c r="Z42" s="56">
        <v>390</v>
      </c>
      <c r="AA42" s="56">
        <v>94</v>
      </c>
      <c r="AB42" s="56">
        <v>3</v>
      </c>
      <c r="AC42" s="56">
        <v>0</v>
      </c>
      <c r="AD42" s="56">
        <v>507</v>
      </c>
      <c r="AE42" s="56">
        <v>507</v>
      </c>
      <c r="AF42" s="56">
        <v>86</v>
      </c>
      <c r="AG42" s="56">
        <v>11</v>
      </c>
      <c r="AH42" s="57">
        <v>0</v>
      </c>
      <c r="AI42" s="129">
        <v>1631</v>
      </c>
      <c r="AJ42" s="129">
        <v>1631</v>
      </c>
      <c r="AK42" s="63">
        <v>102</v>
      </c>
      <c r="AL42" s="60">
        <v>0</v>
      </c>
      <c r="AM42" s="57">
        <v>3</v>
      </c>
      <c r="AN42" s="57">
        <v>0</v>
      </c>
      <c r="AO42" s="57">
        <v>150</v>
      </c>
      <c r="AP42" s="58">
        <v>79</v>
      </c>
      <c r="AQ42" s="55"/>
      <c r="AR42" s="55"/>
      <c r="AS42" s="55"/>
      <c r="AT42" s="55"/>
      <c r="AU42" s="55"/>
      <c r="AV42" s="55">
        <v>1</v>
      </c>
      <c r="AW42" s="55">
        <v>0</v>
      </c>
      <c r="AX42" s="55">
        <v>196</v>
      </c>
      <c r="AY42" s="55">
        <v>196</v>
      </c>
      <c r="AZ42" s="177">
        <v>79</v>
      </c>
      <c r="BA42" s="179">
        <v>13</v>
      </c>
      <c r="BB42" s="179">
        <v>5</v>
      </c>
      <c r="BC42" s="179">
        <v>1450</v>
      </c>
      <c r="BD42" s="179">
        <v>1700</v>
      </c>
      <c r="BE42" s="179">
        <v>95</v>
      </c>
      <c r="BF42" s="189">
        <v>2</v>
      </c>
      <c r="BG42" s="189">
        <v>16</v>
      </c>
      <c r="BH42" s="189">
        <v>371</v>
      </c>
      <c r="BI42" s="189">
        <f>BH42+(BG42*50)</f>
        <v>1171</v>
      </c>
      <c r="BJ42" s="189">
        <v>86</v>
      </c>
      <c r="BK42" s="55"/>
      <c r="BL42" s="55"/>
      <c r="BM42" s="55"/>
      <c r="BN42" s="55"/>
      <c r="BO42" s="41"/>
      <c r="BP42" s="56">
        <v>8</v>
      </c>
      <c r="BQ42" s="57">
        <v>1</v>
      </c>
      <c r="BR42" s="129">
        <v>1057</v>
      </c>
      <c r="BS42" s="129">
        <v>1107</v>
      </c>
      <c r="BT42" s="63">
        <v>91</v>
      </c>
      <c r="BU42" s="174"/>
      <c r="BV42" s="170"/>
      <c r="BW42" s="170"/>
      <c r="BX42" s="170"/>
      <c r="BY42" s="170"/>
      <c r="BZ42" s="170"/>
      <c r="CA42" s="170"/>
      <c r="CB42" s="17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ht="16.5">
      <c r="A43" s="4"/>
      <c r="B43" s="59" t="s">
        <v>257</v>
      </c>
      <c r="C43" s="60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/>
      <c r="AI43" s="129"/>
      <c r="AJ43" s="129"/>
      <c r="AK43" s="63"/>
      <c r="AL43" s="60"/>
      <c r="AM43" s="57"/>
      <c r="AN43" s="57"/>
      <c r="AO43" s="57"/>
      <c r="AP43" s="58"/>
      <c r="AQ43" s="55"/>
      <c r="AR43" s="55"/>
      <c r="AS43" s="55"/>
      <c r="AT43" s="55"/>
      <c r="AU43" s="55"/>
      <c r="AV43" s="55"/>
      <c r="AW43" s="55"/>
      <c r="AX43" s="55"/>
      <c r="AY43" s="55"/>
      <c r="AZ43" s="177"/>
      <c r="BA43" s="55"/>
      <c r="BB43" s="55"/>
      <c r="BC43" s="55"/>
      <c r="BD43" s="55"/>
      <c r="BE43" s="55"/>
      <c r="BF43" s="181"/>
      <c r="BG43" s="181"/>
      <c r="BH43" s="181"/>
      <c r="BI43" s="181"/>
      <c r="BJ43" s="182"/>
      <c r="BK43" s="55"/>
      <c r="BL43" s="55"/>
      <c r="BM43" s="55"/>
      <c r="BN43" s="55"/>
      <c r="BO43" s="41"/>
      <c r="BP43" s="56"/>
      <c r="BQ43" s="57"/>
      <c r="BR43" s="129"/>
      <c r="BS43" s="129"/>
      <c r="BT43" s="63"/>
      <c r="BU43" s="163"/>
      <c r="BV43" s="164"/>
      <c r="BW43" s="164"/>
      <c r="BX43" s="164"/>
      <c r="BY43" s="164"/>
      <c r="BZ43" s="164"/>
      <c r="CA43" s="164"/>
      <c r="CB43" s="17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ht="16.5">
      <c r="A44" s="4"/>
      <c r="B44" s="59" t="s">
        <v>178</v>
      </c>
      <c r="C44" s="60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/>
      <c r="AI44" s="129"/>
      <c r="AJ44" s="129"/>
      <c r="AK44" s="63"/>
      <c r="AL44" s="60"/>
      <c r="AM44" s="57"/>
      <c r="AN44" s="57"/>
      <c r="AO44" s="57"/>
      <c r="AP44" s="58"/>
      <c r="AQ44" s="55"/>
      <c r="AR44" s="55"/>
      <c r="AS44" s="55"/>
      <c r="AT44" s="55"/>
      <c r="AU44" s="55"/>
      <c r="AV44" s="55"/>
      <c r="AW44" s="55"/>
      <c r="AX44" s="55"/>
      <c r="AY44" s="55"/>
      <c r="AZ44" s="177"/>
      <c r="BA44" s="55"/>
      <c r="BB44" s="55"/>
      <c r="BC44" s="55"/>
      <c r="BD44" s="55"/>
      <c r="BE44" s="55"/>
      <c r="BF44" s="181"/>
      <c r="BG44" s="181"/>
      <c r="BH44" s="181"/>
      <c r="BI44" s="181"/>
      <c r="BJ44" s="182"/>
      <c r="BK44" s="55"/>
      <c r="BL44" s="55"/>
      <c r="BM44" s="55"/>
      <c r="BN44" s="55"/>
      <c r="BO44" s="41"/>
      <c r="BP44" s="56"/>
      <c r="BQ44" s="57"/>
      <c r="BR44" s="129"/>
      <c r="BS44" s="129"/>
      <c r="BT44" s="63"/>
      <c r="BU44" s="166"/>
      <c r="BV44" s="164"/>
      <c r="BW44" s="164"/>
      <c r="BX44" s="164"/>
      <c r="BY44" s="164"/>
      <c r="BZ44" s="164"/>
      <c r="CA44" s="164"/>
      <c r="CB44" s="17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ht="16.5">
      <c r="A45" s="4"/>
      <c r="B45" s="59" t="s">
        <v>118</v>
      </c>
      <c r="C45" s="60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7"/>
      <c r="AI45" s="129"/>
      <c r="AJ45" s="129"/>
      <c r="AK45" s="63"/>
      <c r="AL45" s="60"/>
      <c r="AM45" s="57"/>
      <c r="AN45" s="57"/>
      <c r="AO45" s="57"/>
      <c r="AP45" s="58"/>
      <c r="AQ45" s="55"/>
      <c r="AR45" s="55"/>
      <c r="AS45" s="55"/>
      <c r="AT45" s="55"/>
      <c r="AU45" s="55"/>
      <c r="AV45" s="55"/>
      <c r="AW45" s="55"/>
      <c r="AX45" s="55"/>
      <c r="AY45" s="55"/>
      <c r="AZ45" s="177"/>
      <c r="BA45" s="55"/>
      <c r="BB45" s="55"/>
      <c r="BC45" s="55"/>
      <c r="BD45" s="55"/>
      <c r="BE45" s="55"/>
      <c r="BF45" s="181"/>
      <c r="BG45" s="181"/>
      <c r="BH45" s="181"/>
      <c r="BI45" s="181"/>
      <c r="BJ45" s="182"/>
      <c r="BK45" s="55"/>
      <c r="BL45" s="55"/>
      <c r="BM45" s="55"/>
      <c r="BN45" s="55"/>
      <c r="BO45" s="41"/>
      <c r="BP45" s="56"/>
      <c r="BQ45" s="57"/>
      <c r="BR45" s="129"/>
      <c r="BS45" s="129"/>
      <c r="BT45" s="63"/>
      <c r="BU45" s="175"/>
      <c r="BV45" s="172"/>
      <c r="BW45" s="172"/>
      <c r="BX45" s="172"/>
      <c r="BY45" s="172"/>
      <c r="BZ45" s="172"/>
      <c r="CA45" s="172"/>
      <c r="CB45" s="17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ht="16.5">
      <c r="A46" s="4"/>
      <c r="B46" s="59" t="s">
        <v>62</v>
      </c>
      <c r="C46" s="60"/>
      <c r="D46" s="56"/>
      <c r="E46" s="56"/>
      <c r="F46" s="56"/>
      <c r="G46" s="56"/>
      <c r="H46" s="56">
        <v>1</v>
      </c>
      <c r="I46" s="56">
        <v>2</v>
      </c>
      <c r="J46" s="56">
        <v>101</v>
      </c>
      <c r="K46" s="56">
        <v>201</v>
      </c>
      <c r="L46" s="56">
        <v>89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/>
      <c r="S46" s="56"/>
      <c r="T46" s="56"/>
      <c r="U46" s="56"/>
      <c r="V46" s="56"/>
      <c r="W46" s="56">
        <v>0</v>
      </c>
      <c r="X46" s="56">
        <v>0</v>
      </c>
      <c r="Y46" s="56"/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6</v>
      </c>
      <c r="AH46" s="57">
        <v>0</v>
      </c>
      <c r="AI46" s="129">
        <v>799</v>
      </c>
      <c r="AJ46" s="129">
        <v>799</v>
      </c>
      <c r="AK46" s="63">
        <v>79</v>
      </c>
      <c r="AL46" s="60">
        <v>1</v>
      </c>
      <c r="AM46" s="57">
        <v>1</v>
      </c>
      <c r="AN46" s="57">
        <v>365</v>
      </c>
      <c r="AO46" s="57">
        <v>415</v>
      </c>
      <c r="AP46" s="58">
        <v>90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177"/>
      <c r="BA46" s="179">
        <v>5</v>
      </c>
      <c r="BB46" s="179">
        <v>4</v>
      </c>
      <c r="BC46" s="179">
        <v>668</v>
      </c>
      <c r="BD46" s="179">
        <v>868</v>
      </c>
      <c r="BE46" s="179">
        <v>76</v>
      </c>
      <c r="BF46" s="181"/>
      <c r="BG46" s="181"/>
      <c r="BH46" s="181"/>
      <c r="BI46" s="181"/>
      <c r="BJ46" s="182"/>
      <c r="BK46" s="55"/>
      <c r="BL46" s="55"/>
      <c r="BM46" s="55"/>
      <c r="BN46" s="55"/>
      <c r="BO46" s="41"/>
      <c r="BP46" s="56">
        <v>7</v>
      </c>
      <c r="BQ46" s="57">
        <v>3</v>
      </c>
      <c r="BR46" s="129">
        <v>1024</v>
      </c>
      <c r="BS46" s="129">
        <v>1174</v>
      </c>
      <c r="BT46" s="63">
        <v>90</v>
      </c>
      <c r="BU46" s="163"/>
      <c r="BV46" s="164"/>
      <c r="BW46" s="164"/>
      <c r="BX46" s="164"/>
      <c r="BY46" s="164"/>
      <c r="BZ46" s="164"/>
      <c r="CA46" s="164"/>
      <c r="CB46" s="17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ht="16.5">
      <c r="A47" s="4"/>
      <c r="B47" s="59" t="s">
        <v>258</v>
      </c>
      <c r="C47" s="60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/>
      <c r="AI47" s="129"/>
      <c r="AJ47" s="129"/>
      <c r="AK47" s="63"/>
      <c r="AL47" s="60"/>
      <c r="AM47" s="57"/>
      <c r="AN47" s="57"/>
      <c r="AO47" s="57"/>
      <c r="AP47" s="58"/>
      <c r="AQ47" s="55"/>
      <c r="AR47" s="55"/>
      <c r="AS47" s="55"/>
      <c r="AT47" s="55"/>
      <c r="AU47" s="55"/>
      <c r="AV47" s="55"/>
      <c r="AW47" s="55"/>
      <c r="AX47" s="55"/>
      <c r="AY47" s="55"/>
      <c r="AZ47" s="177"/>
      <c r="BA47" s="55"/>
      <c r="BB47" s="55"/>
      <c r="BC47" s="55"/>
      <c r="BD47" s="55"/>
      <c r="BE47" s="55"/>
      <c r="BF47" s="181"/>
      <c r="BG47" s="181"/>
      <c r="BH47" s="181"/>
      <c r="BI47" s="181"/>
      <c r="BJ47" s="182"/>
      <c r="BK47" s="55"/>
      <c r="BL47" s="55"/>
      <c r="BM47" s="55"/>
      <c r="BN47" s="55"/>
      <c r="BO47" s="41"/>
      <c r="BP47" s="56"/>
      <c r="BQ47" s="57"/>
      <c r="BR47" s="129"/>
      <c r="BS47" s="129"/>
      <c r="BT47" s="63"/>
      <c r="BU47" s="174"/>
      <c r="BV47" s="170"/>
      <c r="BW47" s="170"/>
      <c r="BX47" s="170"/>
      <c r="BY47" s="170"/>
      <c r="BZ47" s="170"/>
      <c r="CA47" s="170"/>
      <c r="CB47" s="17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ht="16.5">
      <c r="A48" s="4"/>
      <c r="B48" s="59" t="s">
        <v>130</v>
      </c>
      <c r="C48" s="60">
        <v>0</v>
      </c>
      <c r="D48" s="56">
        <v>1</v>
      </c>
      <c r="E48" s="56"/>
      <c r="F48" s="56">
        <v>50</v>
      </c>
      <c r="G48" s="56">
        <v>70</v>
      </c>
      <c r="H48" s="56">
        <v>2</v>
      </c>
      <c r="I48" s="56">
        <v>9</v>
      </c>
      <c r="J48" s="56">
        <v>238</v>
      </c>
      <c r="K48" s="56">
        <v>688</v>
      </c>
      <c r="L48" s="56">
        <v>98</v>
      </c>
      <c r="M48" s="56">
        <v>0</v>
      </c>
      <c r="N48" s="56">
        <v>2</v>
      </c>
      <c r="O48" s="56"/>
      <c r="P48" s="56">
        <v>100</v>
      </c>
      <c r="Q48" s="56">
        <v>83</v>
      </c>
      <c r="R48" s="56">
        <v>2</v>
      </c>
      <c r="S48" s="56">
        <v>8</v>
      </c>
      <c r="T48" s="56">
        <v>245</v>
      </c>
      <c r="U48" s="56">
        <v>645</v>
      </c>
      <c r="V48" s="56">
        <v>99</v>
      </c>
      <c r="W48" s="56">
        <v>5</v>
      </c>
      <c r="X48" s="56">
        <v>4</v>
      </c>
      <c r="Y48" s="56">
        <v>910</v>
      </c>
      <c r="Z48" s="56">
        <v>1110</v>
      </c>
      <c r="AA48" s="56">
        <v>107</v>
      </c>
      <c r="AB48" s="56">
        <v>4</v>
      </c>
      <c r="AC48" s="56">
        <v>3</v>
      </c>
      <c r="AD48" s="56">
        <v>1317</v>
      </c>
      <c r="AE48" s="56">
        <v>1467</v>
      </c>
      <c r="AF48" s="56">
        <v>110</v>
      </c>
      <c r="AG48" s="56">
        <v>4</v>
      </c>
      <c r="AH48" s="57">
        <v>0</v>
      </c>
      <c r="AI48" s="129">
        <v>586</v>
      </c>
      <c r="AJ48" s="129">
        <v>586</v>
      </c>
      <c r="AK48" s="63">
        <v>75</v>
      </c>
      <c r="AL48" s="60">
        <v>3</v>
      </c>
      <c r="AM48" s="57">
        <v>3</v>
      </c>
      <c r="AN48" s="57">
        <v>723</v>
      </c>
      <c r="AO48" s="57">
        <v>723</v>
      </c>
      <c r="AP48" s="58">
        <v>101</v>
      </c>
      <c r="AQ48" s="55">
        <v>7</v>
      </c>
      <c r="AR48" s="55">
        <v>1</v>
      </c>
      <c r="AS48" s="55">
        <v>812</v>
      </c>
      <c r="AT48" s="55">
        <v>862</v>
      </c>
      <c r="AU48" s="55">
        <v>96</v>
      </c>
      <c r="AV48" s="55">
        <v>8</v>
      </c>
      <c r="AW48" s="55">
        <v>2</v>
      </c>
      <c r="AX48" s="55">
        <v>1144</v>
      </c>
      <c r="AY48" s="55">
        <v>1244</v>
      </c>
      <c r="AZ48" s="177">
        <v>106</v>
      </c>
      <c r="BA48" s="179">
        <v>12</v>
      </c>
      <c r="BB48" s="179">
        <v>3</v>
      </c>
      <c r="BC48" s="179">
        <v>1577</v>
      </c>
      <c r="BD48" s="179">
        <v>1727</v>
      </c>
      <c r="BE48" s="179">
        <v>99</v>
      </c>
      <c r="BF48" s="188">
        <v>5</v>
      </c>
      <c r="BG48" s="188">
        <v>20</v>
      </c>
      <c r="BH48" s="188">
        <v>762</v>
      </c>
      <c r="BI48" s="188">
        <f>BH48+(BG48*50)</f>
        <v>1762</v>
      </c>
      <c r="BJ48" s="188">
        <v>100</v>
      </c>
      <c r="BK48" s="55">
        <v>6</v>
      </c>
      <c r="BL48" s="55">
        <v>4</v>
      </c>
      <c r="BM48" s="55">
        <v>823</v>
      </c>
      <c r="BN48" s="55">
        <v>1023</v>
      </c>
      <c r="BO48" s="41">
        <v>99</v>
      </c>
      <c r="BP48" s="56">
        <v>7</v>
      </c>
      <c r="BQ48" s="57">
        <v>16</v>
      </c>
      <c r="BR48" s="129">
        <v>841</v>
      </c>
      <c r="BS48" s="129">
        <v>1641</v>
      </c>
      <c r="BT48" s="63">
        <v>81</v>
      </c>
      <c r="BU48" s="163"/>
      <c r="BV48" s="164"/>
      <c r="BW48" s="164"/>
      <c r="BX48" s="164"/>
      <c r="BY48" s="164"/>
      <c r="BZ48" s="164"/>
      <c r="CA48" s="164"/>
      <c r="CB48" s="17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ht="16.5">
      <c r="A49" s="4"/>
      <c r="B49" s="59" t="s">
        <v>139</v>
      </c>
      <c r="C49" s="60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/>
      <c r="AI49" s="129"/>
      <c r="AJ49" s="129"/>
      <c r="AK49" s="63"/>
      <c r="AL49" s="60"/>
      <c r="AM49" s="57"/>
      <c r="AN49" s="57"/>
      <c r="AO49" s="57"/>
      <c r="AP49" s="58"/>
      <c r="AQ49" s="55"/>
      <c r="AR49" s="55"/>
      <c r="AS49" s="55"/>
      <c r="AT49" s="55"/>
      <c r="AU49" s="55"/>
      <c r="AV49" s="55"/>
      <c r="AW49" s="55"/>
      <c r="AX49" s="55"/>
      <c r="AY49" s="55"/>
      <c r="AZ49" s="177"/>
      <c r="BA49" s="55"/>
      <c r="BB49" s="55"/>
      <c r="BC49" s="55"/>
      <c r="BD49" s="55"/>
      <c r="BE49" s="55"/>
      <c r="BF49" s="181"/>
      <c r="BG49" s="181"/>
      <c r="BH49" s="181"/>
      <c r="BI49" s="181"/>
      <c r="BJ49" s="182"/>
      <c r="BK49" s="55"/>
      <c r="BL49" s="55"/>
      <c r="BM49" s="55"/>
      <c r="BN49" s="55"/>
      <c r="BO49" s="41"/>
      <c r="BP49" s="56"/>
      <c r="BQ49" s="57"/>
      <c r="BR49" s="129"/>
      <c r="BS49" s="129"/>
      <c r="BT49" s="63"/>
      <c r="BU49" s="163"/>
      <c r="BV49" s="164"/>
      <c r="BW49" s="164"/>
      <c r="BX49" s="164"/>
      <c r="BY49" s="164"/>
      <c r="BZ49" s="164"/>
      <c r="CA49" s="164"/>
      <c r="CB49" s="17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ht="16.5">
      <c r="A50" s="4"/>
      <c r="B50" s="59" t="s">
        <v>259</v>
      </c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/>
      <c r="AI50" s="129"/>
      <c r="AJ50" s="129"/>
      <c r="AK50" s="63"/>
      <c r="AL50" s="60"/>
      <c r="AM50" s="57"/>
      <c r="AN50" s="57"/>
      <c r="AO50" s="57"/>
      <c r="AP50" s="58"/>
      <c r="AQ50" s="55"/>
      <c r="AR50" s="55"/>
      <c r="AS50" s="55"/>
      <c r="AT50" s="55"/>
      <c r="AU50" s="55"/>
      <c r="AV50" s="55"/>
      <c r="AW50" s="55"/>
      <c r="AX50" s="55"/>
      <c r="AY50" s="55"/>
      <c r="AZ50" s="177"/>
      <c r="BA50" s="55"/>
      <c r="BB50" s="55"/>
      <c r="BC50" s="55"/>
      <c r="BD50" s="55"/>
      <c r="BE50" s="55"/>
      <c r="BF50" s="181"/>
      <c r="BG50" s="181"/>
      <c r="BH50" s="181"/>
      <c r="BI50" s="181"/>
      <c r="BJ50" s="182"/>
      <c r="BK50" s="55"/>
      <c r="BL50" s="55"/>
      <c r="BM50" s="55"/>
      <c r="BN50" s="55"/>
      <c r="BO50" s="41"/>
      <c r="BP50" s="56"/>
      <c r="BQ50" s="57"/>
      <c r="BR50" s="129"/>
      <c r="BS50" s="129"/>
      <c r="BT50" s="63"/>
      <c r="BU50" s="163"/>
      <c r="BV50" s="164"/>
      <c r="BW50" s="164"/>
      <c r="BX50" s="164"/>
      <c r="BY50" s="164"/>
      <c r="BZ50" s="164"/>
      <c r="CA50" s="164"/>
      <c r="CB50" s="17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ht="16.5">
      <c r="A51" s="4"/>
      <c r="B51" s="59" t="s">
        <v>260</v>
      </c>
      <c r="C51" s="6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  <c r="AI51" s="129"/>
      <c r="AJ51" s="129"/>
      <c r="AK51" s="63"/>
      <c r="AL51" s="60"/>
      <c r="AM51" s="57"/>
      <c r="AN51" s="57"/>
      <c r="AO51" s="57"/>
      <c r="AP51" s="58"/>
      <c r="AQ51" s="55"/>
      <c r="AR51" s="55"/>
      <c r="AS51" s="55"/>
      <c r="AT51" s="55"/>
      <c r="AU51" s="55"/>
      <c r="AV51" s="55"/>
      <c r="AW51" s="55"/>
      <c r="AX51" s="55"/>
      <c r="AY51" s="55"/>
      <c r="AZ51" s="177"/>
      <c r="BA51" s="55"/>
      <c r="BB51" s="55"/>
      <c r="BC51" s="55"/>
      <c r="BD51" s="55"/>
      <c r="BE51" s="55"/>
      <c r="BF51" s="181"/>
      <c r="BG51" s="181"/>
      <c r="BH51" s="181"/>
      <c r="BI51" s="181"/>
      <c r="BJ51" s="182"/>
      <c r="BK51" s="55"/>
      <c r="BL51" s="55"/>
      <c r="BM51" s="55"/>
      <c r="BN51" s="55"/>
      <c r="BO51" s="41"/>
      <c r="BP51" s="56"/>
      <c r="BQ51" s="57"/>
      <c r="BR51" s="129"/>
      <c r="BS51" s="129"/>
      <c r="BT51" s="63"/>
      <c r="BU51" s="163"/>
      <c r="BV51" s="164"/>
      <c r="BW51" s="164"/>
      <c r="BX51" s="164"/>
      <c r="BY51" s="164"/>
      <c r="BZ51" s="164"/>
      <c r="CA51" s="164"/>
      <c r="CB51" s="17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ht="16.5">
      <c r="A52" s="4"/>
      <c r="B52" s="59" t="s">
        <v>151</v>
      </c>
      <c r="C52" s="60">
        <v>0</v>
      </c>
      <c r="D52" s="56">
        <v>4</v>
      </c>
      <c r="E52" s="56"/>
      <c r="F52" s="56">
        <v>200</v>
      </c>
      <c r="G52" s="56">
        <v>88</v>
      </c>
      <c r="H52" s="56">
        <v>2</v>
      </c>
      <c r="I52" s="56">
        <v>6</v>
      </c>
      <c r="J52" s="56">
        <v>518</v>
      </c>
      <c r="K52" s="56">
        <v>818</v>
      </c>
      <c r="L52" s="56">
        <v>105</v>
      </c>
      <c r="M52" s="56">
        <v>2</v>
      </c>
      <c r="N52" s="56">
        <v>1</v>
      </c>
      <c r="O52" s="56">
        <v>555</v>
      </c>
      <c r="P52" s="56">
        <v>605</v>
      </c>
      <c r="Q52" s="56">
        <v>101</v>
      </c>
      <c r="R52" s="56">
        <v>0</v>
      </c>
      <c r="S52" s="56">
        <v>2</v>
      </c>
      <c r="T52" s="56">
        <v>0</v>
      </c>
      <c r="U52" s="56">
        <v>100</v>
      </c>
      <c r="V52" s="56">
        <v>84</v>
      </c>
      <c r="W52" s="56">
        <v>0</v>
      </c>
      <c r="X52" s="56">
        <v>7</v>
      </c>
      <c r="Y52" s="56">
        <v>0</v>
      </c>
      <c r="Z52" s="56">
        <v>350</v>
      </c>
      <c r="AA52" s="56">
        <v>74</v>
      </c>
      <c r="AB52" s="56"/>
      <c r="AC52" s="56"/>
      <c r="AD52" s="56"/>
      <c r="AE52" s="56"/>
      <c r="AF52" s="56"/>
      <c r="AG52" s="56">
        <v>14</v>
      </c>
      <c r="AH52" s="57">
        <v>0</v>
      </c>
      <c r="AI52" s="129">
        <v>2356</v>
      </c>
      <c r="AJ52" s="129">
        <v>2356</v>
      </c>
      <c r="AK52" s="63">
        <v>116</v>
      </c>
      <c r="AL52" s="60">
        <v>3</v>
      </c>
      <c r="AM52" s="57">
        <v>2</v>
      </c>
      <c r="AN52" s="57">
        <v>377</v>
      </c>
      <c r="AO52" s="57">
        <v>477</v>
      </c>
      <c r="AP52" s="58">
        <v>91</v>
      </c>
      <c r="AQ52" s="55">
        <v>5</v>
      </c>
      <c r="AR52" s="55">
        <v>2</v>
      </c>
      <c r="AS52" s="55">
        <v>770</v>
      </c>
      <c r="AT52" s="55">
        <v>870</v>
      </c>
      <c r="AU52" s="55">
        <v>92</v>
      </c>
      <c r="AV52" s="55"/>
      <c r="AW52" s="55"/>
      <c r="AX52" s="55"/>
      <c r="AY52" s="55"/>
      <c r="AZ52" s="177"/>
      <c r="BA52" s="179"/>
      <c r="BB52" s="179"/>
      <c r="BC52" s="179"/>
      <c r="BD52" s="179"/>
      <c r="BE52" s="179"/>
      <c r="BF52" s="188">
        <v>6</v>
      </c>
      <c r="BG52" s="188">
        <v>17</v>
      </c>
      <c r="BH52" s="188">
        <v>1016</v>
      </c>
      <c r="BI52" s="188">
        <f>BH52+(BG52*50)</f>
        <v>1866</v>
      </c>
      <c r="BJ52" s="188">
        <v>107</v>
      </c>
      <c r="BK52" s="55">
        <v>3</v>
      </c>
      <c r="BL52" s="55">
        <v>5</v>
      </c>
      <c r="BM52" s="55">
        <v>258</v>
      </c>
      <c r="BN52" s="55">
        <v>508</v>
      </c>
      <c r="BO52" s="41">
        <v>74</v>
      </c>
      <c r="BP52" s="56">
        <v>9</v>
      </c>
      <c r="BQ52" s="57">
        <v>6</v>
      </c>
      <c r="BR52" s="129">
        <v>825</v>
      </c>
      <c r="BS52" s="129">
        <v>1125</v>
      </c>
      <c r="BT52" s="63">
        <v>80</v>
      </c>
      <c r="BU52" s="163"/>
      <c r="BV52" s="164"/>
      <c r="BW52" s="164"/>
      <c r="BX52" s="164"/>
      <c r="BY52" s="164"/>
      <c r="BZ52" s="164"/>
      <c r="CA52" s="164"/>
      <c r="CB52" s="17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ht="16.5">
      <c r="A53" s="4"/>
      <c r="B53" s="59" t="s">
        <v>39</v>
      </c>
      <c r="C53" s="60">
        <v>1</v>
      </c>
      <c r="D53" s="56">
        <v>0</v>
      </c>
      <c r="E53" s="56">
        <v>174</v>
      </c>
      <c r="F53" s="56">
        <v>174</v>
      </c>
      <c r="G53" s="56">
        <v>95</v>
      </c>
      <c r="H53" s="56">
        <v>0</v>
      </c>
      <c r="I53" s="56">
        <v>3</v>
      </c>
      <c r="J53" s="56">
        <v>0</v>
      </c>
      <c r="K53" s="56">
        <v>150</v>
      </c>
      <c r="L53" s="56">
        <v>73</v>
      </c>
      <c r="M53" s="56">
        <v>4</v>
      </c>
      <c r="N53" s="56"/>
      <c r="O53" s="56">
        <v>1067</v>
      </c>
      <c r="P53" s="56">
        <v>1067</v>
      </c>
      <c r="Q53" s="56">
        <v>109</v>
      </c>
      <c r="R53" s="56"/>
      <c r="S53" s="56"/>
      <c r="T53" s="56"/>
      <c r="U53" s="56"/>
      <c r="V53" s="56"/>
      <c r="W53" s="56">
        <v>1</v>
      </c>
      <c r="X53" s="56">
        <v>1</v>
      </c>
      <c r="Y53" s="56">
        <v>208</v>
      </c>
      <c r="Z53" s="56">
        <v>258</v>
      </c>
      <c r="AA53" s="56">
        <v>85</v>
      </c>
      <c r="AB53" s="56">
        <v>4</v>
      </c>
      <c r="AC53" s="56">
        <v>2</v>
      </c>
      <c r="AD53" s="56">
        <v>469</v>
      </c>
      <c r="AE53" s="56">
        <v>569</v>
      </c>
      <c r="AF53" s="56">
        <v>83</v>
      </c>
      <c r="AG53" s="56">
        <v>4</v>
      </c>
      <c r="AH53" s="57">
        <v>6</v>
      </c>
      <c r="AI53" s="129">
        <v>520</v>
      </c>
      <c r="AJ53" s="129">
        <v>820</v>
      </c>
      <c r="AK53" s="63">
        <v>74</v>
      </c>
      <c r="AL53" s="60">
        <v>0</v>
      </c>
      <c r="AM53" s="57">
        <v>1</v>
      </c>
      <c r="AN53" s="57">
        <v>0</v>
      </c>
      <c r="AO53" s="57">
        <v>50</v>
      </c>
      <c r="AP53" s="58">
        <v>76</v>
      </c>
      <c r="AQ53" s="55">
        <v>1</v>
      </c>
      <c r="AR53" s="55">
        <v>5</v>
      </c>
      <c r="AS53" s="55">
        <v>87</v>
      </c>
      <c r="AT53" s="55">
        <v>337</v>
      </c>
      <c r="AU53" s="55">
        <v>66</v>
      </c>
      <c r="AV53" s="55">
        <v>1</v>
      </c>
      <c r="AW53" s="55">
        <v>2</v>
      </c>
      <c r="AX53" s="55">
        <v>306</v>
      </c>
      <c r="AY53" s="55">
        <v>406</v>
      </c>
      <c r="AZ53" s="177">
        <v>85</v>
      </c>
      <c r="BA53" s="179">
        <v>13</v>
      </c>
      <c r="BB53" s="179">
        <v>12</v>
      </c>
      <c r="BC53" s="179">
        <v>1310</v>
      </c>
      <c r="BD53" s="179">
        <v>1910</v>
      </c>
      <c r="BE53" s="179">
        <v>91</v>
      </c>
      <c r="BF53" s="188">
        <v>2</v>
      </c>
      <c r="BG53" s="188">
        <v>3</v>
      </c>
      <c r="BH53" s="188">
        <v>219</v>
      </c>
      <c r="BI53" s="188">
        <f>BH53+(BG53*50)</f>
        <v>369</v>
      </c>
      <c r="BJ53" s="188">
        <v>76</v>
      </c>
      <c r="BK53" s="55">
        <v>7</v>
      </c>
      <c r="BL53" s="55">
        <v>3</v>
      </c>
      <c r="BM53" s="55">
        <v>954</v>
      </c>
      <c r="BN53" s="55">
        <v>1104</v>
      </c>
      <c r="BO53" s="41">
        <v>104</v>
      </c>
      <c r="BP53" s="56">
        <v>14</v>
      </c>
      <c r="BQ53" s="57">
        <v>7</v>
      </c>
      <c r="BR53" s="129">
        <v>1622</v>
      </c>
      <c r="BS53" s="129">
        <v>1972</v>
      </c>
      <c r="BT53" s="63">
        <v>109</v>
      </c>
      <c r="BU53" s="163"/>
      <c r="BV53" s="164"/>
      <c r="BW53" s="164"/>
      <c r="BX53" s="164"/>
      <c r="BY53" s="164"/>
      <c r="BZ53" s="164"/>
      <c r="CA53" s="164"/>
      <c r="CB53" s="17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ht="16.5">
      <c r="A54" s="4"/>
      <c r="B54" s="59" t="s">
        <v>128</v>
      </c>
      <c r="C54" s="60">
        <v>1</v>
      </c>
      <c r="D54" s="56">
        <v>2</v>
      </c>
      <c r="E54" s="56">
        <v>181</v>
      </c>
      <c r="F54" s="56">
        <v>281</v>
      </c>
      <c r="G54" s="56">
        <v>97</v>
      </c>
      <c r="H54" s="56"/>
      <c r="I54" s="56"/>
      <c r="J54" s="56"/>
      <c r="K54" s="56"/>
      <c r="L54" s="56"/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  <c r="AI54" s="129"/>
      <c r="AJ54" s="129"/>
      <c r="AK54" s="63"/>
      <c r="AL54" s="60"/>
      <c r="AM54" s="57"/>
      <c r="AN54" s="57"/>
      <c r="AO54" s="57"/>
      <c r="AP54" s="58"/>
      <c r="AQ54" s="55">
        <v>1</v>
      </c>
      <c r="AR54" s="55">
        <v>1</v>
      </c>
      <c r="AS54" s="55">
        <v>125</v>
      </c>
      <c r="AT54" s="55">
        <v>175</v>
      </c>
      <c r="AU54" s="55">
        <v>69</v>
      </c>
      <c r="AV54" s="55"/>
      <c r="AW54" s="55"/>
      <c r="AX54" s="55"/>
      <c r="AY54" s="55"/>
      <c r="AZ54" s="177"/>
      <c r="BA54" s="55"/>
      <c r="BB54" s="55"/>
      <c r="BC54" s="55"/>
      <c r="BD54" s="55"/>
      <c r="BE54" s="55"/>
      <c r="BF54" s="181"/>
      <c r="BG54" s="181"/>
      <c r="BH54" s="181"/>
      <c r="BI54" s="181"/>
      <c r="BJ54" s="182"/>
      <c r="BK54" s="55"/>
      <c r="BL54" s="55"/>
      <c r="BM54" s="55"/>
      <c r="BN54" s="55"/>
      <c r="BO54" s="41"/>
      <c r="BP54" s="56"/>
      <c r="BQ54" s="57"/>
      <c r="BR54" s="129"/>
      <c r="BS54" s="129"/>
      <c r="BT54" s="63"/>
      <c r="BU54" s="163"/>
      <c r="BV54" s="164"/>
      <c r="BW54" s="164"/>
      <c r="BX54" s="164"/>
      <c r="BY54" s="164"/>
      <c r="BZ54" s="164"/>
      <c r="CA54" s="164"/>
      <c r="CB54" s="17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ht="16.5">
      <c r="A55" s="4"/>
      <c r="B55" s="59" t="s">
        <v>164</v>
      </c>
      <c r="C55" s="60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7"/>
      <c r="AI55" s="129"/>
      <c r="AJ55" s="129"/>
      <c r="AK55" s="63"/>
      <c r="AL55" s="60"/>
      <c r="AM55" s="57"/>
      <c r="AN55" s="57"/>
      <c r="AO55" s="57"/>
      <c r="AP55" s="58"/>
      <c r="AQ55" s="55"/>
      <c r="AR55" s="55"/>
      <c r="AS55" s="55"/>
      <c r="AT55" s="55"/>
      <c r="AU55" s="55"/>
      <c r="AV55" s="55"/>
      <c r="AW55" s="55"/>
      <c r="AX55" s="55"/>
      <c r="AY55" s="55"/>
      <c r="AZ55" s="177"/>
      <c r="BA55" s="55"/>
      <c r="BB55" s="55"/>
      <c r="BC55" s="55"/>
      <c r="BD55" s="55"/>
      <c r="BE55" s="55"/>
      <c r="BF55" s="181"/>
      <c r="BG55" s="181"/>
      <c r="BH55" s="181"/>
      <c r="BI55" s="181"/>
      <c r="BJ55" s="182"/>
      <c r="BK55" s="55"/>
      <c r="BL55" s="55"/>
      <c r="BM55" s="55"/>
      <c r="BN55" s="55"/>
      <c r="BO55" s="41"/>
      <c r="BP55" s="56"/>
      <c r="BQ55" s="57"/>
      <c r="BR55" s="129"/>
      <c r="BS55" s="129"/>
      <c r="BT55" s="63"/>
      <c r="BU55" s="176"/>
      <c r="BV55" s="17"/>
      <c r="BW55" s="17"/>
      <c r="BX55" s="17"/>
      <c r="BY55" s="17"/>
      <c r="BZ55" s="17"/>
      <c r="CA55" s="17"/>
      <c r="CB55" s="17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ht="16.5">
      <c r="A56" s="4"/>
      <c r="B56" s="59" t="s">
        <v>191</v>
      </c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7"/>
      <c r="AI56" s="129"/>
      <c r="AJ56" s="129"/>
      <c r="AK56" s="63"/>
      <c r="AL56" s="60"/>
      <c r="AM56" s="57"/>
      <c r="AN56" s="57"/>
      <c r="AO56" s="57"/>
      <c r="AP56" s="58"/>
      <c r="AQ56" s="55"/>
      <c r="AR56" s="55"/>
      <c r="AS56" s="55"/>
      <c r="AT56" s="55"/>
      <c r="AU56" s="55"/>
      <c r="AV56" s="55"/>
      <c r="AW56" s="55"/>
      <c r="AX56" s="55"/>
      <c r="AY56" s="55"/>
      <c r="AZ56" s="177"/>
      <c r="BA56" s="55"/>
      <c r="BB56" s="55"/>
      <c r="BC56" s="55"/>
      <c r="BD56" s="55"/>
      <c r="BE56" s="55"/>
      <c r="BF56" s="181"/>
      <c r="BG56" s="181"/>
      <c r="BH56" s="181"/>
      <c r="BI56" s="181"/>
      <c r="BJ56" s="182"/>
      <c r="BK56" s="55"/>
      <c r="BL56" s="55"/>
      <c r="BM56" s="55"/>
      <c r="BN56" s="55"/>
      <c r="BO56" s="41"/>
      <c r="BP56" s="56"/>
      <c r="BQ56" s="57"/>
      <c r="BR56" s="129"/>
      <c r="BS56" s="129"/>
      <c r="BT56" s="63"/>
      <c r="BU56" s="176"/>
      <c r="BV56" s="17"/>
      <c r="BW56" s="17"/>
      <c r="BX56" s="17"/>
      <c r="BY56" s="17"/>
      <c r="BZ56" s="17"/>
      <c r="CA56" s="17"/>
      <c r="CB56" s="17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ht="16.5">
      <c r="A57" s="4"/>
      <c r="B57" s="59" t="s">
        <v>239</v>
      </c>
      <c r="C57" s="60">
        <v>0</v>
      </c>
      <c r="D57" s="56">
        <v>2</v>
      </c>
      <c r="E57" s="56"/>
      <c r="F57" s="56">
        <v>100</v>
      </c>
      <c r="G57" s="56">
        <v>81</v>
      </c>
      <c r="H57" s="56">
        <v>0</v>
      </c>
      <c r="I57" s="56">
        <v>13</v>
      </c>
      <c r="J57" s="56"/>
      <c r="K57" s="56">
        <v>650</v>
      </c>
      <c r="L57" s="56">
        <v>85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>
        <v>1</v>
      </c>
      <c r="X57" s="56">
        <v>2</v>
      </c>
      <c r="Y57" s="56">
        <v>357</v>
      </c>
      <c r="Z57" s="56">
        <v>457</v>
      </c>
      <c r="AA57" s="56">
        <v>93</v>
      </c>
      <c r="AB57" s="56">
        <v>3</v>
      </c>
      <c r="AC57" s="56">
        <v>3</v>
      </c>
      <c r="AD57" s="56">
        <v>648</v>
      </c>
      <c r="AE57" s="56">
        <v>798</v>
      </c>
      <c r="AF57" s="56">
        <v>91</v>
      </c>
      <c r="AG57" s="56">
        <v>19</v>
      </c>
      <c r="AH57" s="57">
        <v>0</v>
      </c>
      <c r="AI57" s="129">
        <v>2891</v>
      </c>
      <c r="AJ57" s="129">
        <v>2891</v>
      </c>
      <c r="AK57" s="63">
        <v>126</v>
      </c>
      <c r="AL57" s="60">
        <v>4</v>
      </c>
      <c r="AM57" s="57">
        <v>3</v>
      </c>
      <c r="AN57" s="57">
        <v>805</v>
      </c>
      <c r="AO57" s="57">
        <v>955</v>
      </c>
      <c r="AP57" s="58">
        <v>107</v>
      </c>
      <c r="AQ57" s="55">
        <v>10</v>
      </c>
      <c r="AR57" s="55">
        <v>0</v>
      </c>
      <c r="AS57" s="55">
        <v>1489</v>
      </c>
      <c r="AT57" s="55">
        <v>1489</v>
      </c>
      <c r="AU57" s="55">
        <v>112</v>
      </c>
      <c r="AV57" s="55">
        <v>6</v>
      </c>
      <c r="AW57" s="55">
        <v>1</v>
      </c>
      <c r="AX57" s="55">
        <v>682</v>
      </c>
      <c r="AY57" s="55">
        <v>682</v>
      </c>
      <c r="AZ57" s="177">
        <v>94</v>
      </c>
      <c r="BA57" s="179">
        <v>10</v>
      </c>
      <c r="BB57" s="179">
        <v>3</v>
      </c>
      <c r="BC57" s="179">
        <v>1236</v>
      </c>
      <c r="BD57" s="179">
        <v>1386</v>
      </c>
      <c r="BE57" s="179">
        <v>89</v>
      </c>
      <c r="BF57" s="188">
        <v>3</v>
      </c>
      <c r="BG57" s="188">
        <v>19</v>
      </c>
      <c r="BH57" s="188">
        <v>491</v>
      </c>
      <c r="BI57" s="188">
        <f>BH57+(BG57*50)</f>
        <v>1441</v>
      </c>
      <c r="BJ57" s="188">
        <v>90</v>
      </c>
      <c r="BK57" s="55">
        <v>7</v>
      </c>
      <c r="BL57" s="55">
        <v>2</v>
      </c>
      <c r="BM57" s="55">
        <v>879</v>
      </c>
      <c r="BN57" s="55">
        <v>979</v>
      </c>
      <c r="BO57" s="41">
        <v>101</v>
      </c>
      <c r="BP57" s="56">
        <v>8</v>
      </c>
      <c r="BQ57" s="57">
        <v>7</v>
      </c>
      <c r="BR57" s="129">
        <v>894</v>
      </c>
      <c r="BS57" s="129">
        <v>1244</v>
      </c>
      <c r="BT57" s="63">
        <v>84</v>
      </c>
      <c r="BU57" s="176"/>
      <c r="BV57" s="17"/>
      <c r="BW57" s="17"/>
      <c r="BX57" s="17"/>
      <c r="BY57" s="17"/>
      <c r="BZ57" s="17"/>
      <c r="CA57" s="17"/>
      <c r="CB57" s="17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ht="16.5">
      <c r="A58" s="4"/>
      <c r="B58" s="59" t="s">
        <v>238</v>
      </c>
      <c r="C58" s="60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/>
      <c r="AI58" s="129"/>
      <c r="AJ58" s="129"/>
      <c r="AK58" s="63"/>
      <c r="AL58" s="60"/>
      <c r="AM58" s="57"/>
      <c r="AN58" s="57"/>
      <c r="AO58" s="57"/>
      <c r="AP58" s="58"/>
      <c r="AQ58" s="55"/>
      <c r="AR58" s="55"/>
      <c r="AS58" s="55"/>
      <c r="AT58" s="55"/>
      <c r="AU58" s="55"/>
      <c r="AV58" s="55"/>
      <c r="AW58" s="55"/>
      <c r="AX58" s="55"/>
      <c r="AY58" s="55"/>
      <c r="AZ58" s="177"/>
      <c r="BA58" s="179"/>
      <c r="BB58" s="179"/>
      <c r="BC58" s="179"/>
      <c r="BD58" s="179"/>
      <c r="BE58" s="179"/>
      <c r="BF58" s="181"/>
      <c r="BG58" s="181"/>
      <c r="BH58" s="181"/>
      <c r="BI58" s="181"/>
      <c r="BJ58" s="182"/>
      <c r="BK58" s="55"/>
      <c r="BL58" s="55"/>
      <c r="BM58" s="55"/>
      <c r="BN58" s="55"/>
      <c r="BO58" s="41"/>
      <c r="BP58" s="56"/>
      <c r="BQ58" s="57"/>
      <c r="BR58" s="129"/>
      <c r="BS58" s="129"/>
      <c r="BT58" s="63"/>
      <c r="BU58" s="176"/>
      <c r="BV58" s="17"/>
      <c r="BW58" s="17"/>
      <c r="BX58" s="17"/>
      <c r="BY58" s="17"/>
      <c r="BZ58" s="17"/>
      <c r="CA58" s="17"/>
      <c r="CB58" s="17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ht="16.5">
      <c r="A59" s="4"/>
      <c r="B59" s="59" t="s">
        <v>123</v>
      </c>
      <c r="C59" s="60">
        <v>0</v>
      </c>
      <c r="D59" s="56">
        <v>2</v>
      </c>
      <c r="E59" s="56"/>
      <c r="F59" s="56">
        <v>100</v>
      </c>
      <c r="G59" s="56">
        <v>81</v>
      </c>
      <c r="H59" s="56">
        <v>0</v>
      </c>
      <c r="I59" s="56">
        <v>1</v>
      </c>
      <c r="J59" s="56">
        <v>0</v>
      </c>
      <c r="K59" s="56">
        <v>50</v>
      </c>
      <c r="L59" s="56">
        <v>67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7"/>
      <c r="AI59" s="129"/>
      <c r="AJ59" s="129"/>
      <c r="AK59" s="63"/>
      <c r="AL59" s="60"/>
      <c r="AM59" s="57"/>
      <c r="AN59" s="57"/>
      <c r="AO59" s="57"/>
      <c r="AP59" s="58"/>
      <c r="AQ59" s="55"/>
      <c r="AR59" s="55"/>
      <c r="AS59" s="55"/>
      <c r="AT59" s="55"/>
      <c r="AU59" s="55"/>
      <c r="AV59" s="55"/>
      <c r="AW59" s="55"/>
      <c r="AX59" s="55"/>
      <c r="AY59" s="55"/>
      <c r="AZ59" s="177"/>
      <c r="BA59" s="55"/>
      <c r="BB59" s="55"/>
      <c r="BC59" s="55"/>
      <c r="BD59" s="55"/>
      <c r="BE59" s="55"/>
      <c r="BF59" s="181"/>
      <c r="BG59" s="181"/>
      <c r="BH59" s="181"/>
      <c r="BI59" s="181"/>
      <c r="BJ59" s="182"/>
      <c r="BK59" s="55"/>
      <c r="BL59" s="55"/>
      <c r="BM59" s="55"/>
      <c r="BN59" s="55"/>
      <c r="BO59" s="41"/>
      <c r="BP59" s="56"/>
      <c r="BQ59" s="57"/>
      <c r="BR59" s="129"/>
      <c r="BS59" s="129"/>
      <c r="BT59" s="63"/>
      <c r="BU59" s="176"/>
      <c r="BV59" s="17"/>
      <c r="BW59" s="17"/>
      <c r="BX59" s="17"/>
      <c r="BY59" s="17"/>
      <c r="BZ59" s="17"/>
      <c r="CA59" s="17"/>
      <c r="CB59" s="17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ht="16.5">
      <c r="A60" s="4"/>
      <c r="B60" s="59" t="s">
        <v>43</v>
      </c>
      <c r="C60" s="6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7"/>
      <c r="AI60" s="129"/>
      <c r="AJ60" s="129"/>
      <c r="AK60" s="63"/>
      <c r="AL60" s="60"/>
      <c r="AM60" s="57"/>
      <c r="AN60" s="57"/>
      <c r="AO60" s="57"/>
      <c r="AP60" s="58"/>
      <c r="AQ60" s="55"/>
      <c r="AR60" s="55"/>
      <c r="AS60" s="55"/>
      <c r="AT60" s="55"/>
      <c r="AU60" s="55"/>
      <c r="AV60" s="55"/>
      <c r="AW60" s="55"/>
      <c r="AX60" s="55"/>
      <c r="AY60" s="55"/>
      <c r="AZ60" s="177"/>
      <c r="BA60" s="55"/>
      <c r="BB60" s="55"/>
      <c r="BC60" s="55"/>
      <c r="BD60" s="55"/>
      <c r="BE60" s="55"/>
      <c r="BF60" s="181"/>
      <c r="BG60" s="181"/>
      <c r="BH60" s="181"/>
      <c r="BI60" s="181"/>
      <c r="BJ60" s="182"/>
      <c r="BK60" s="55"/>
      <c r="BL60" s="55"/>
      <c r="BM60" s="55"/>
      <c r="BN60" s="55"/>
      <c r="BO60" s="41"/>
      <c r="BP60" s="56"/>
      <c r="BQ60" s="57"/>
      <c r="BR60" s="129"/>
      <c r="BS60" s="129"/>
      <c r="BT60" s="63"/>
      <c r="BU60" s="176"/>
      <c r="BV60" s="17"/>
      <c r="BW60" s="17"/>
      <c r="BX60" s="17"/>
      <c r="BY60" s="17"/>
      <c r="BZ60" s="17"/>
      <c r="CA60" s="17"/>
      <c r="CB60" s="17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ht="16.5">
      <c r="A61" s="4"/>
      <c r="B61" s="59" t="s">
        <v>201</v>
      </c>
      <c r="C61" s="6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7"/>
      <c r="AI61" s="129"/>
      <c r="AJ61" s="129"/>
      <c r="AK61" s="63"/>
      <c r="AL61" s="60"/>
      <c r="AM61" s="57"/>
      <c r="AN61" s="57"/>
      <c r="AO61" s="57"/>
      <c r="AP61" s="58"/>
      <c r="AQ61" s="55"/>
      <c r="AR61" s="55"/>
      <c r="AS61" s="55"/>
      <c r="AT61" s="55"/>
      <c r="AU61" s="55"/>
      <c r="AV61" s="55"/>
      <c r="AW61" s="55"/>
      <c r="AX61" s="55"/>
      <c r="AY61" s="55"/>
      <c r="AZ61" s="177"/>
      <c r="BA61" s="55"/>
      <c r="BB61" s="55"/>
      <c r="BC61" s="55"/>
      <c r="BD61" s="55"/>
      <c r="BE61" s="55"/>
      <c r="BF61" s="181"/>
      <c r="BG61" s="181"/>
      <c r="BH61" s="181"/>
      <c r="BI61" s="181"/>
      <c r="BJ61" s="182"/>
      <c r="BK61" s="55"/>
      <c r="BL61" s="55"/>
      <c r="BM61" s="55"/>
      <c r="BN61" s="55"/>
      <c r="BO61" s="41"/>
      <c r="BP61" s="56"/>
      <c r="BQ61" s="57"/>
      <c r="BR61" s="129"/>
      <c r="BS61" s="129"/>
      <c r="BT61" s="63"/>
      <c r="BU61" s="176"/>
      <c r="BV61" s="17"/>
      <c r="BW61" s="17"/>
      <c r="BX61" s="17"/>
      <c r="BY61" s="17"/>
      <c r="BZ61" s="17"/>
      <c r="CA61" s="17"/>
      <c r="CB61" s="17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ht="16.5">
      <c r="A62" s="4"/>
      <c r="B62" s="59" t="s">
        <v>155</v>
      </c>
      <c r="C62" s="60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7"/>
      <c r="AI62" s="129"/>
      <c r="AJ62" s="129"/>
      <c r="AK62" s="63"/>
      <c r="AL62" s="60"/>
      <c r="AM62" s="57"/>
      <c r="AN62" s="57"/>
      <c r="AO62" s="57"/>
      <c r="AP62" s="58"/>
      <c r="AQ62" s="55">
        <v>11</v>
      </c>
      <c r="AR62" s="55">
        <v>3</v>
      </c>
      <c r="AS62" s="55">
        <v>1416</v>
      </c>
      <c r="AT62" s="55">
        <v>1566</v>
      </c>
      <c r="AU62" s="55">
        <v>110</v>
      </c>
      <c r="AV62" s="55"/>
      <c r="AW62" s="55"/>
      <c r="AX62" s="55"/>
      <c r="AY62" s="55"/>
      <c r="AZ62" s="177"/>
      <c r="BA62" s="55"/>
      <c r="BB62" s="55"/>
      <c r="BC62" s="55"/>
      <c r="BD62" s="55"/>
      <c r="BE62" s="55"/>
      <c r="BF62" s="188">
        <v>6</v>
      </c>
      <c r="BG62" s="188">
        <v>14</v>
      </c>
      <c r="BH62" s="188">
        <v>807</v>
      </c>
      <c r="BI62" s="188">
        <f>BH62+(BG62*50)</f>
        <v>1507</v>
      </c>
      <c r="BJ62" s="188">
        <v>103</v>
      </c>
      <c r="BK62" s="55">
        <v>6</v>
      </c>
      <c r="BL62" s="55">
        <v>3</v>
      </c>
      <c r="BM62" s="55">
        <v>659</v>
      </c>
      <c r="BN62" s="55">
        <v>809</v>
      </c>
      <c r="BO62" s="41">
        <v>89</v>
      </c>
      <c r="BP62" s="56"/>
      <c r="BQ62" s="57"/>
      <c r="BR62" s="129"/>
      <c r="BS62" s="129"/>
      <c r="BT62" s="63"/>
      <c r="BU62" s="176"/>
      <c r="BV62" s="17"/>
      <c r="BW62" s="17"/>
      <c r="BX62" s="17"/>
      <c r="BY62" s="17"/>
      <c r="BZ62" s="17"/>
      <c r="CA62" s="17"/>
      <c r="CB62" s="17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ht="16.5">
      <c r="A63" s="4"/>
      <c r="B63" s="59" t="s">
        <v>144</v>
      </c>
      <c r="C63" s="6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129"/>
      <c r="AJ63" s="129"/>
      <c r="AK63" s="63"/>
      <c r="AL63" s="60"/>
      <c r="AM63" s="57"/>
      <c r="AN63" s="57"/>
      <c r="AO63" s="57"/>
      <c r="AP63" s="58"/>
      <c r="AQ63" s="55"/>
      <c r="AR63" s="55"/>
      <c r="AS63" s="55"/>
      <c r="AT63" s="55"/>
      <c r="AU63" s="55"/>
      <c r="AV63" s="55"/>
      <c r="AW63" s="55"/>
      <c r="AX63" s="55"/>
      <c r="AY63" s="55"/>
      <c r="AZ63" s="177"/>
      <c r="BA63" s="55"/>
      <c r="BB63" s="55"/>
      <c r="BC63" s="55"/>
      <c r="BD63" s="55"/>
      <c r="BE63" s="55"/>
      <c r="BF63" s="181"/>
      <c r="BG63" s="181"/>
      <c r="BH63" s="181"/>
      <c r="BI63" s="181"/>
      <c r="BJ63" s="182"/>
      <c r="BK63" s="55"/>
      <c r="BL63" s="55"/>
      <c r="BM63" s="55"/>
      <c r="BN63" s="55"/>
      <c r="BO63" s="41"/>
      <c r="BP63" s="56"/>
      <c r="BQ63" s="57"/>
      <c r="BR63" s="129"/>
      <c r="BS63" s="129"/>
      <c r="BT63" s="63"/>
      <c r="BU63" s="176"/>
      <c r="BV63" s="17"/>
      <c r="BW63" s="17"/>
      <c r="BX63" s="17"/>
      <c r="BY63" s="17"/>
      <c r="BZ63" s="17"/>
      <c r="CA63" s="17"/>
      <c r="CB63" s="17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ht="16.5">
      <c r="A64" s="4"/>
      <c r="B64" s="59" t="s">
        <v>116</v>
      </c>
      <c r="C64" s="60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7"/>
      <c r="AI64" s="129"/>
      <c r="AJ64" s="129"/>
      <c r="AK64" s="63"/>
      <c r="AL64" s="60"/>
      <c r="AM64" s="57"/>
      <c r="AN64" s="57"/>
      <c r="AO64" s="57"/>
      <c r="AP64" s="58"/>
      <c r="AQ64" s="55"/>
      <c r="AR64" s="55"/>
      <c r="AS64" s="55"/>
      <c r="AT64" s="55"/>
      <c r="AU64" s="55"/>
      <c r="AV64" s="55"/>
      <c r="AW64" s="55"/>
      <c r="AX64" s="55"/>
      <c r="AY64" s="55"/>
      <c r="AZ64" s="177"/>
      <c r="BA64" s="55"/>
      <c r="BB64" s="55"/>
      <c r="BC64" s="55"/>
      <c r="BD64" s="55"/>
      <c r="BE64" s="55"/>
      <c r="BF64" s="181"/>
      <c r="BG64" s="181"/>
      <c r="BH64" s="181"/>
      <c r="BI64" s="181"/>
      <c r="BJ64" s="182"/>
      <c r="BK64" s="55"/>
      <c r="BL64" s="55"/>
      <c r="BM64" s="55"/>
      <c r="BN64" s="55"/>
      <c r="BO64" s="41"/>
      <c r="BP64" s="56"/>
      <c r="BQ64" s="57"/>
      <c r="BR64" s="129"/>
      <c r="BS64" s="129"/>
      <c r="BT64" s="63"/>
      <c r="BU64" s="176"/>
      <c r="BV64" s="17"/>
      <c r="BW64" s="17"/>
      <c r="BX64" s="17"/>
      <c r="BY64" s="17"/>
      <c r="BZ64" s="17"/>
      <c r="CA64" s="17"/>
      <c r="CB64" s="17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ht="16.5">
      <c r="A65" s="4"/>
      <c r="B65" s="59" t="s">
        <v>42</v>
      </c>
      <c r="C65" s="60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7"/>
      <c r="AI65" s="129"/>
      <c r="AJ65" s="129"/>
      <c r="AK65" s="63"/>
      <c r="AL65" s="60"/>
      <c r="AM65" s="57"/>
      <c r="AN65" s="57"/>
      <c r="AO65" s="57"/>
      <c r="AP65" s="58"/>
      <c r="AQ65" s="55"/>
      <c r="AR65" s="55"/>
      <c r="AS65" s="55"/>
      <c r="AT65" s="55"/>
      <c r="AU65" s="55"/>
      <c r="AV65" s="55"/>
      <c r="AW65" s="55"/>
      <c r="AX65" s="55"/>
      <c r="AY65" s="55"/>
      <c r="AZ65" s="177"/>
      <c r="BA65" s="55"/>
      <c r="BB65" s="55"/>
      <c r="BC65" s="55"/>
      <c r="BD65" s="55"/>
      <c r="BE65" s="55"/>
      <c r="BF65" s="181"/>
      <c r="BG65" s="181"/>
      <c r="BH65" s="181"/>
      <c r="BI65" s="181"/>
      <c r="BJ65" s="182"/>
      <c r="BK65" s="55"/>
      <c r="BL65" s="55"/>
      <c r="BM65" s="55"/>
      <c r="BN65" s="55"/>
      <c r="BO65" s="41"/>
      <c r="BP65" s="56"/>
      <c r="BQ65" s="57"/>
      <c r="BR65" s="129"/>
      <c r="BS65" s="129"/>
      <c r="BT65" s="63"/>
      <c r="BU65" s="176"/>
      <c r="BV65" s="17"/>
      <c r="BW65" s="17"/>
      <c r="BX65" s="17"/>
      <c r="BY65" s="17"/>
      <c r="BZ65" s="17"/>
      <c r="CA65" s="17"/>
      <c r="CB65" s="17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ht="16.5">
      <c r="A66" s="4"/>
      <c r="B66" s="59" t="s">
        <v>174</v>
      </c>
      <c r="C66" s="60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7"/>
      <c r="AI66" s="129"/>
      <c r="AJ66" s="129"/>
      <c r="AK66" s="63"/>
      <c r="AL66" s="60"/>
      <c r="AM66" s="57"/>
      <c r="AN66" s="57"/>
      <c r="AO66" s="57"/>
      <c r="AP66" s="58"/>
      <c r="AQ66" s="55"/>
      <c r="AR66" s="55"/>
      <c r="AS66" s="55"/>
      <c r="AT66" s="55"/>
      <c r="AU66" s="55"/>
      <c r="AV66" s="55"/>
      <c r="AW66" s="55"/>
      <c r="AX66" s="55"/>
      <c r="AY66" s="55"/>
      <c r="AZ66" s="177"/>
      <c r="BA66" s="55"/>
      <c r="BB66" s="55"/>
      <c r="BC66" s="55"/>
      <c r="BD66" s="55"/>
      <c r="BE66" s="55"/>
      <c r="BF66" s="181"/>
      <c r="BG66" s="181"/>
      <c r="BH66" s="181"/>
      <c r="BI66" s="181"/>
      <c r="BJ66" s="182"/>
      <c r="BK66" s="55"/>
      <c r="BL66" s="55"/>
      <c r="BM66" s="55"/>
      <c r="BN66" s="55"/>
      <c r="BO66" s="41"/>
      <c r="BP66" s="56"/>
      <c r="BQ66" s="57"/>
      <c r="BR66" s="129"/>
      <c r="BS66" s="129"/>
      <c r="BT66" s="63"/>
      <c r="BU66" s="176"/>
      <c r="BV66" s="17"/>
      <c r="BW66" s="17"/>
      <c r="BX66" s="17"/>
      <c r="BY66" s="17"/>
      <c r="BZ66" s="17"/>
      <c r="CA66" s="17"/>
      <c r="CB66" s="17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ht="16.5">
      <c r="A67" s="4"/>
      <c r="B67" s="59" t="s">
        <v>117</v>
      </c>
      <c r="C67" s="60"/>
      <c r="D67" s="56"/>
      <c r="E67" s="56"/>
      <c r="F67" s="56"/>
      <c r="G67" s="56"/>
      <c r="H67" s="56">
        <v>1</v>
      </c>
      <c r="I67" s="56">
        <v>2</v>
      </c>
      <c r="J67" s="56">
        <v>99</v>
      </c>
      <c r="K67" s="56">
        <v>199</v>
      </c>
      <c r="L67" s="56">
        <v>87</v>
      </c>
      <c r="M67" s="56">
        <v>1</v>
      </c>
      <c r="N67" s="56"/>
      <c r="O67" s="56">
        <v>240</v>
      </c>
      <c r="P67" s="56">
        <v>240</v>
      </c>
      <c r="Q67" s="56">
        <v>90</v>
      </c>
      <c r="R67" s="56">
        <v>0</v>
      </c>
      <c r="S67" s="56">
        <v>2</v>
      </c>
      <c r="T67" s="56">
        <v>0</v>
      </c>
      <c r="U67" s="56">
        <v>100</v>
      </c>
      <c r="V67" s="56">
        <v>84</v>
      </c>
      <c r="W67" s="56">
        <v>0</v>
      </c>
      <c r="X67" s="56">
        <v>3</v>
      </c>
      <c r="Y67" s="56">
        <v>0</v>
      </c>
      <c r="Z67" s="56">
        <v>150</v>
      </c>
      <c r="AA67" s="56">
        <v>72</v>
      </c>
      <c r="AB67" s="56">
        <v>1</v>
      </c>
      <c r="AC67" s="56">
        <v>4</v>
      </c>
      <c r="AD67" s="56">
        <v>167</v>
      </c>
      <c r="AE67" s="56">
        <v>367</v>
      </c>
      <c r="AF67" s="56">
        <v>70</v>
      </c>
      <c r="AG67" s="56"/>
      <c r="AH67" s="57"/>
      <c r="AI67" s="129"/>
      <c r="AJ67" s="129"/>
      <c r="AK67" s="63"/>
      <c r="AL67" s="60">
        <v>1</v>
      </c>
      <c r="AM67" s="57">
        <v>1</v>
      </c>
      <c r="AN67" s="57">
        <v>200</v>
      </c>
      <c r="AO67" s="57">
        <v>250</v>
      </c>
      <c r="AP67" s="58">
        <v>84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177"/>
      <c r="BA67" s="55"/>
      <c r="BB67" s="55"/>
      <c r="BC67" s="55"/>
      <c r="BD67" s="55"/>
      <c r="BE67" s="55"/>
      <c r="BF67" s="181"/>
      <c r="BG67" s="181"/>
      <c r="BH67" s="181"/>
      <c r="BI67" s="181"/>
      <c r="BJ67" s="182"/>
      <c r="BK67" s="55"/>
      <c r="BL67" s="55"/>
      <c r="BM67" s="55"/>
      <c r="BN67" s="55"/>
      <c r="BO67" s="41"/>
      <c r="BP67" s="56"/>
      <c r="BQ67" s="57"/>
      <c r="BR67" s="129"/>
      <c r="BS67" s="129"/>
      <c r="BT67" s="63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53" ht="16.5">
      <c r="A68" s="4"/>
      <c r="B68" s="59" t="s">
        <v>232</v>
      </c>
      <c r="C68" s="60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7"/>
      <c r="AI68" s="129"/>
      <c r="AJ68" s="129"/>
      <c r="AK68" s="63"/>
      <c r="AL68" s="60"/>
      <c r="AM68" s="57"/>
      <c r="AN68" s="57"/>
      <c r="AO68" s="57"/>
      <c r="AP68" s="58"/>
      <c r="AQ68" s="55"/>
      <c r="AR68" s="55"/>
      <c r="AS68" s="55"/>
      <c r="AT68" s="55"/>
      <c r="AU68" s="55"/>
      <c r="AV68" s="55"/>
      <c r="AW68" s="55"/>
      <c r="AX68" s="55"/>
      <c r="AY68" s="55"/>
      <c r="AZ68" s="177"/>
      <c r="BA68" s="55"/>
      <c r="BB68" s="55"/>
      <c r="BC68" s="55"/>
      <c r="BD68" s="55"/>
      <c r="BE68" s="55"/>
      <c r="BF68" s="181"/>
      <c r="BG68" s="181"/>
      <c r="BH68" s="181"/>
      <c r="BI68" s="181"/>
      <c r="BJ68" s="182"/>
      <c r="BK68" s="55"/>
      <c r="BL68" s="55"/>
      <c r="BM68" s="55"/>
      <c r="BN68" s="55"/>
      <c r="BO68" s="41"/>
      <c r="BP68" s="56"/>
      <c r="BQ68" s="57"/>
      <c r="BR68" s="129"/>
      <c r="BS68" s="129"/>
      <c r="BT68" s="63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1:153" ht="16.5">
      <c r="A69" s="4"/>
      <c r="B69" s="59" t="s">
        <v>195</v>
      </c>
      <c r="C69" s="60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7"/>
      <c r="AI69" s="129"/>
      <c r="AJ69" s="129"/>
      <c r="AK69" s="63"/>
      <c r="AL69" s="60"/>
      <c r="AM69" s="57"/>
      <c r="AN69" s="57"/>
      <c r="AO69" s="57"/>
      <c r="AP69" s="58"/>
      <c r="AQ69" s="55"/>
      <c r="AR69" s="55"/>
      <c r="AS69" s="55"/>
      <c r="AT69" s="55"/>
      <c r="AU69" s="55"/>
      <c r="AV69" s="55"/>
      <c r="AW69" s="55"/>
      <c r="AX69" s="55"/>
      <c r="AY69" s="55"/>
      <c r="AZ69" s="177"/>
      <c r="BA69" s="55"/>
      <c r="BB69" s="55"/>
      <c r="BC69" s="55"/>
      <c r="BD69" s="55"/>
      <c r="BE69" s="55"/>
      <c r="BF69" s="181"/>
      <c r="BG69" s="181"/>
      <c r="BH69" s="181"/>
      <c r="BI69" s="181"/>
      <c r="BJ69" s="182"/>
      <c r="BK69" s="55"/>
      <c r="BL69" s="55"/>
      <c r="BM69" s="55"/>
      <c r="BN69" s="55"/>
      <c r="BO69" s="41"/>
      <c r="BP69" s="56"/>
      <c r="BQ69" s="57"/>
      <c r="BR69" s="129"/>
      <c r="BS69" s="129"/>
      <c r="BT69" s="63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16.5">
      <c r="A70" s="4"/>
      <c r="B70" s="59" t="s">
        <v>124</v>
      </c>
      <c r="C70" s="60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/>
      <c r="AI70" s="129"/>
      <c r="AJ70" s="129"/>
      <c r="AK70" s="63"/>
      <c r="AL70" s="60"/>
      <c r="AM70" s="57"/>
      <c r="AN70" s="57"/>
      <c r="AO70" s="57"/>
      <c r="AP70" s="58"/>
      <c r="AQ70" s="55"/>
      <c r="AR70" s="55"/>
      <c r="AS70" s="55"/>
      <c r="AT70" s="55"/>
      <c r="AU70" s="55"/>
      <c r="AV70" s="55"/>
      <c r="AW70" s="55"/>
      <c r="AX70" s="55"/>
      <c r="AY70" s="55"/>
      <c r="AZ70" s="177"/>
      <c r="BA70" s="55"/>
      <c r="BB70" s="55"/>
      <c r="BC70" s="55"/>
      <c r="BD70" s="55"/>
      <c r="BE70" s="55"/>
      <c r="BF70" s="181"/>
      <c r="BG70" s="181"/>
      <c r="BH70" s="181"/>
      <c r="BI70" s="181"/>
      <c r="BJ70" s="182"/>
      <c r="BK70" s="55"/>
      <c r="BL70" s="55"/>
      <c r="BM70" s="55"/>
      <c r="BN70" s="55"/>
      <c r="BO70" s="41"/>
      <c r="BP70" s="56"/>
      <c r="BQ70" s="57"/>
      <c r="BR70" s="129"/>
      <c r="BS70" s="129"/>
      <c r="BT70" s="63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16.5">
      <c r="A71" s="4"/>
      <c r="B71" s="59" t="s">
        <v>228</v>
      </c>
      <c r="C71" s="60">
        <v>2</v>
      </c>
      <c r="D71" s="56">
        <v>3</v>
      </c>
      <c r="E71" s="56">
        <v>264</v>
      </c>
      <c r="F71" s="56">
        <v>414</v>
      </c>
      <c r="G71" s="56">
        <v>101</v>
      </c>
      <c r="H71" s="56">
        <v>1</v>
      </c>
      <c r="I71" s="56">
        <v>3</v>
      </c>
      <c r="J71" s="56">
        <v>82</v>
      </c>
      <c r="K71" s="56">
        <v>232</v>
      </c>
      <c r="L71" s="56">
        <v>86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>
        <v>5</v>
      </c>
      <c r="AC71" s="56">
        <v>3</v>
      </c>
      <c r="AD71" s="56">
        <v>834</v>
      </c>
      <c r="AE71" s="56">
        <v>984</v>
      </c>
      <c r="AF71" s="56">
        <v>96</v>
      </c>
      <c r="AG71" s="56">
        <v>5</v>
      </c>
      <c r="AH71" s="57">
        <v>0</v>
      </c>
      <c r="AI71" s="129">
        <v>801</v>
      </c>
      <c r="AJ71" s="129">
        <v>801</v>
      </c>
      <c r="AK71" s="63">
        <v>81</v>
      </c>
      <c r="AL71" s="60">
        <v>0</v>
      </c>
      <c r="AM71" s="57">
        <v>0</v>
      </c>
      <c r="AN71" s="57">
        <v>0</v>
      </c>
      <c r="AO71" s="57">
        <v>0</v>
      </c>
      <c r="AP71" s="58">
        <v>0</v>
      </c>
      <c r="AQ71" s="55"/>
      <c r="AR71" s="55"/>
      <c r="AS71" s="55"/>
      <c r="AT71" s="55"/>
      <c r="AU71" s="55"/>
      <c r="AV71" s="55">
        <v>7</v>
      </c>
      <c r="AW71" s="55">
        <v>1</v>
      </c>
      <c r="AX71" s="55">
        <v>1478</v>
      </c>
      <c r="AY71" s="55">
        <v>1528</v>
      </c>
      <c r="AZ71" s="177">
        <v>113</v>
      </c>
      <c r="BA71" s="55"/>
      <c r="BB71" s="55"/>
      <c r="BC71" s="55"/>
      <c r="BD71" s="55"/>
      <c r="BE71" s="55"/>
      <c r="BF71" s="181"/>
      <c r="BG71" s="181"/>
      <c r="BH71" s="181"/>
      <c r="BI71" s="181"/>
      <c r="BJ71" s="182"/>
      <c r="BK71" s="55"/>
      <c r="BL71" s="55"/>
      <c r="BM71" s="55"/>
      <c r="BN71" s="55"/>
      <c r="BO71" s="41"/>
      <c r="BP71" s="56"/>
      <c r="BQ71" s="57"/>
      <c r="BR71" s="129"/>
      <c r="BS71" s="129"/>
      <c r="BT71" s="63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1:153" ht="16.5">
      <c r="A72" s="4"/>
      <c r="B72" s="59" t="s">
        <v>240</v>
      </c>
      <c r="C72" s="60">
        <v>0</v>
      </c>
      <c r="D72" s="56">
        <v>0</v>
      </c>
      <c r="E72" s="56"/>
      <c r="F72" s="56">
        <v>0</v>
      </c>
      <c r="G72" s="56">
        <v>0</v>
      </c>
      <c r="H72" s="56">
        <v>0</v>
      </c>
      <c r="I72" s="56">
        <v>1</v>
      </c>
      <c r="J72" s="56">
        <v>0</v>
      </c>
      <c r="K72" s="56">
        <v>50</v>
      </c>
      <c r="L72" s="56">
        <v>67</v>
      </c>
      <c r="M72" s="56"/>
      <c r="N72" s="56"/>
      <c r="O72" s="56"/>
      <c r="P72" s="56"/>
      <c r="Q72" s="56"/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/>
      <c r="X72" s="56"/>
      <c r="Y72" s="56"/>
      <c r="Z72" s="56"/>
      <c r="AA72" s="56"/>
      <c r="AB72" s="56">
        <v>4</v>
      </c>
      <c r="AC72" s="56">
        <v>0</v>
      </c>
      <c r="AD72" s="56">
        <v>565</v>
      </c>
      <c r="AE72" s="56">
        <v>565</v>
      </c>
      <c r="AF72" s="56">
        <v>88</v>
      </c>
      <c r="AG72" s="56">
        <v>10</v>
      </c>
      <c r="AH72" s="57">
        <v>0</v>
      </c>
      <c r="AI72" s="129">
        <v>1478</v>
      </c>
      <c r="AJ72" s="129">
        <v>1478</v>
      </c>
      <c r="AK72" s="63">
        <v>97</v>
      </c>
      <c r="AL72" s="60">
        <v>0</v>
      </c>
      <c r="AM72" s="57">
        <v>1</v>
      </c>
      <c r="AN72" s="57">
        <v>0</v>
      </c>
      <c r="AO72" s="57">
        <v>50</v>
      </c>
      <c r="AP72" s="58">
        <v>76</v>
      </c>
      <c r="AQ72" s="55"/>
      <c r="AR72" s="55"/>
      <c r="AS72" s="55"/>
      <c r="AT72" s="55"/>
      <c r="AU72" s="55"/>
      <c r="AV72" s="55">
        <v>0</v>
      </c>
      <c r="AW72" s="55">
        <v>2</v>
      </c>
      <c r="AX72" s="55">
        <v>0</v>
      </c>
      <c r="AY72" s="55">
        <v>100</v>
      </c>
      <c r="AZ72" s="177">
        <v>71</v>
      </c>
      <c r="BA72" s="55"/>
      <c r="BB72" s="55"/>
      <c r="BC72" s="55"/>
      <c r="BD72" s="55"/>
      <c r="BE72" s="55"/>
      <c r="BF72" s="181"/>
      <c r="BG72" s="181"/>
      <c r="BH72" s="181"/>
      <c r="BI72" s="181"/>
      <c r="BJ72" s="182"/>
      <c r="BK72" s="55"/>
      <c r="BL72" s="55"/>
      <c r="BM72" s="55"/>
      <c r="BN72" s="55"/>
      <c r="BO72" s="41"/>
      <c r="BP72" s="56"/>
      <c r="BQ72" s="57"/>
      <c r="BR72" s="129"/>
      <c r="BS72" s="129"/>
      <c r="BT72" s="63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1:153" ht="16.5">
      <c r="A73" s="4"/>
      <c r="B73" s="59" t="s">
        <v>225</v>
      </c>
      <c r="C73" s="60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  <c r="AI73" s="129"/>
      <c r="AJ73" s="129"/>
      <c r="AK73" s="63"/>
      <c r="AL73" s="60"/>
      <c r="AM73" s="57"/>
      <c r="AN73" s="57"/>
      <c r="AO73" s="57"/>
      <c r="AP73" s="58"/>
      <c r="AQ73" s="55"/>
      <c r="AR73" s="55"/>
      <c r="AS73" s="55"/>
      <c r="AT73" s="55"/>
      <c r="AU73" s="55"/>
      <c r="AV73" s="55"/>
      <c r="AW73" s="55"/>
      <c r="AX73" s="55"/>
      <c r="AY73" s="55"/>
      <c r="AZ73" s="177"/>
      <c r="BA73" s="179"/>
      <c r="BB73" s="179"/>
      <c r="BC73" s="179"/>
      <c r="BD73" s="179"/>
      <c r="BE73" s="179"/>
      <c r="BF73" s="181"/>
      <c r="BG73" s="181"/>
      <c r="BH73" s="181"/>
      <c r="BI73" s="181"/>
      <c r="BJ73" s="182"/>
      <c r="BK73" s="55"/>
      <c r="BL73" s="55"/>
      <c r="BM73" s="55"/>
      <c r="BN73" s="55"/>
      <c r="BO73" s="41"/>
      <c r="BP73" s="56"/>
      <c r="BQ73" s="57"/>
      <c r="BR73" s="129"/>
      <c r="BS73" s="129"/>
      <c r="BT73" s="63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</row>
    <row r="74" spans="1:153" ht="16.5">
      <c r="A74" s="4"/>
      <c r="B74" s="59" t="s">
        <v>10</v>
      </c>
      <c r="C74" s="60">
        <v>0</v>
      </c>
      <c r="D74" s="56">
        <v>2</v>
      </c>
      <c r="E74" s="56"/>
      <c r="F74" s="56">
        <v>100</v>
      </c>
      <c r="G74" s="56">
        <v>81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2</v>
      </c>
      <c r="T74" s="56">
        <v>0</v>
      </c>
      <c r="U74" s="56">
        <v>100</v>
      </c>
      <c r="V74" s="56">
        <v>84</v>
      </c>
      <c r="W74" s="56">
        <v>4</v>
      </c>
      <c r="X74" s="56">
        <v>4</v>
      </c>
      <c r="Y74" s="56">
        <v>1257</v>
      </c>
      <c r="Z74" s="56">
        <v>1457</v>
      </c>
      <c r="AA74" s="56">
        <v>112</v>
      </c>
      <c r="AB74" s="56">
        <v>1</v>
      </c>
      <c r="AC74" s="56">
        <v>1</v>
      </c>
      <c r="AD74" s="56">
        <v>129</v>
      </c>
      <c r="AE74" s="56">
        <v>179</v>
      </c>
      <c r="AF74" s="56">
        <v>69</v>
      </c>
      <c r="AG74" s="56"/>
      <c r="AH74" s="57"/>
      <c r="AI74" s="129"/>
      <c r="AJ74" s="129"/>
      <c r="AK74" s="63"/>
      <c r="AL74" s="60"/>
      <c r="AM74" s="57"/>
      <c r="AN74" s="57"/>
      <c r="AO74" s="57"/>
      <c r="AP74" s="58"/>
      <c r="AQ74" s="55"/>
      <c r="AR74" s="55"/>
      <c r="AS74" s="55"/>
      <c r="AT74" s="55"/>
      <c r="AU74" s="55"/>
      <c r="AV74" s="55"/>
      <c r="AW74" s="55"/>
      <c r="AX74" s="55"/>
      <c r="AY74" s="55"/>
      <c r="AZ74" s="177"/>
      <c r="BA74" s="179">
        <v>21</v>
      </c>
      <c r="BB74" s="179">
        <v>7</v>
      </c>
      <c r="BC74" s="179">
        <v>2529</v>
      </c>
      <c r="BD74" s="179">
        <v>2879</v>
      </c>
      <c r="BE74" s="179">
        <v>123</v>
      </c>
      <c r="BF74" s="188">
        <v>2</v>
      </c>
      <c r="BG74" s="188">
        <v>4</v>
      </c>
      <c r="BH74" s="188">
        <v>225</v>
      </c>
      <c r="BI74" s="188">
        <f>BH74+(BG74*50)</f>
        <v>425</v>
      </c>
      <c r="BJ74" s="188">
        <v>77</v>
      </c>
      <c r="BK74" s="55">
        <v>9</v>
      </c>
      <c r="BL74" s="55">
        <v>2</v>
      </c>
      <c r="BM74" s="55">
        <v>1151</v>
      </c>
      <c r="BN74" s="55">
        <v>1251</v>
      </c>
      <c r="BO74" s="41">
        <v>107</v>
      </c>
      <c r="BP74" s="56">
        <v>8</v>
      </c>
      <c r="BQ74" s="57">
        <v>5</v>
      </c>
      <c r="BR74" s="129">
        <v>1225</v>
      </c>
      <c r="BS74" s="129">
        <v>1475</v>
      </c>
      <c r="BT74" s="63">
        <v>97</v>
      </c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</row>
    <row r="75" spans="1:153" ht="16.5">
      <c r="A75" s="4"/>
      <c r="B75" s="59" t="s">
        <v>12</v>
      </c>
      <c r="C75" s="60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/>
      <c r="AI75" s="129"/>
      <c r="AJ75" s="129"/>
      <c r="AK75" s="63"/>
      <c r="AL75" s="60"/>
      <c r="AM75" s="57"/>
      <c r="AN75" s="57"/>
      <c r="AO75" s="57"/>
      <c r="AP75" s="58"/>
      <c r="AQ75" s="55"/>
      <c r="AR75" s="55"/>
      <c r="AS75" s="55"/>
      <c r="AT75" s="55"/>
      <c r="AU75" s="55"/>
      <c r="AV75" s="55"/>
      <c r="AW75" s="55"/>
      <c r="AX75" s="55"/>
      <c r="AY75" s="55"/>
      <c r="AZ75" s="177"/>
      <c r="BA75" s="55"/>
      <c r="BB75" s="55"/>
      <c r="BC75" s="55"/>
      <c r="BD75" s="55"/>
      <c r="BE75" s="55"/>
      <c r="BF75" s="181"/>
      <c r="BG75" s="181"/>
      <c r="BH75" s="181"/>
      <c r="BI75" s="181"/>
      <c r="BJ75" s="182"/>
      <c r="BK75" s="55"/>
      <c r="BL75" s="55"/>
      <c r="BM75" s="55"/>
      <c r="BN75" s="55"/>
      <c r="BO75" s="41"/>
      <c r="BP75" s="56"/>
      <c r="BQ75" s="57"/>
      <c r="BR75" s="129"/>
      <c r="BS75" s="129"/>
      <c r="BT75" s="63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</row>
    <row r="76" spans="1:153" ht="16.5">
      <c r="A76" s="4"/>
      <c r="B76" s="59" t="s">
        <v>219</v>
      </c>
      <c r="C76" s="6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7"/>
      <c r="AI76" s="129"/>
      <c r="AJ76" s="129"/>
      <c r="AK76" s="63"/>
      <c r="AL76" s="60"/>
      <c r="AM76" s="57"/>
      <c r="AN76" s="57"/>
      <c r="AO76" s="57"/>
      <c r="AP76" s="58"/>
      <c r="AQ76" s="55"/>
      <c r="AR76" s="55"/>
      <c r="AS76" s="55"/>
      <c r="AT76" s="55"/>
      <c r="AU76" s="55"/>
      <c r="AV76" s="55"/>
      <c r="AW76" s="55"/>
      <c r="AX76" s="55"/>
      <c r="AY76" s="55"/>
      <c r="AZ76" s="177"/>
      <c r="BA76" s="55"/>
      <c r="BB76" s="55"/>
      <c r="BC76" s="55"/>
      <c r="BD76" s="55"/>
      <c r="BE76" s="55"/>
      <c r="BF76" s="181"/>
      <c r="BG76" s="181"/>
      <c r="BH76" s="181"/>
      <c r="BI76" s="181"/>
      <c r="BJ76" s="182"/>
      <c r="BK76" s="55"/>
      <c r="BL76" s="55"/>
      <c r="BM76" s="55"/>
      <c r="BN76" s="55"/>
      <c r="BO76" s="41"/>
      <c r="BP76" s="56"/>
      <c r="BQ76" s="57"/>
      <c r="BR76" s="129"/>
      <c r="BS76" s="129"/>
      <c r="BT76" s="63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</row>
    <row r="77" spans="1:153" ht="16.5">
      <c r="A77" s="4"/>
      <c r="B77" s="59" t="s">
        <v>231</v>
      </c>
      <c r="C77" s="60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7"/>
      <c r="AI77" s="129"/>
      <c r="AJ77" s="129"/>
      <c r="AK77" s="63"/>
      <c r="AL77" s="60"/>
      <c r="AM77" s="57"/>
      <c r="AN77" s="57"/>
      <c r="AO77" s="57"/>
      <c r="AP77" s="58"/>
      <c r="AQ77" s="55"/>
      <c r="AR77" s="55"/>
      <c r="AS77" s="55"/>
      <c r="AT77" s="55"/>
      <c r="AU77" s="55"/>
      <c r="AV77" s="55"/>
      <c r="AW77" s="55"/>
      <c r="AX77" s="55"/>
      <c r="AY77" s="55"/>
      <c r="AZ77" s="177"/>
      <c r="BA77" s="55"/>
      <c r="BB77" s="55"/>
      <c r="BC77" s="55"/>
      <c r="BD77" s="55"/>
      <c r="BE77" s="55"/>
      <c r="BF77" s="181"/>
      <c r="BG77" s="181"/>
      <c r="BH77" s="181"/>
      <c r="BI77" s="181"/>
      <c r="BJ77" s="182"/>
      <c r="BK77" s="55"/>
      <c r="BL77" s="55"/>
      <c r="BM77" s="55"/>
      <c r="BN77" s="55"/>
      <c r="BO77" s="41"/>
      <c r="BP77" s="56"/>
      <c r="BQ77" s="57"/>
      <c r="BR77" s="129"/>
      <c r="BS77" s="129"/>
      <c r="BT77" s="63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</row>
    <row r="78" spans="1:153" ht="16.5">
      <c r="A78" s="4"/>
      <c r="B78" s="59" t="s">
        <v>196</v>
      </c>
      <c r="C78" s="60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/>
      <c r="AI78" s="129"/>
      <c r="AJ78" s="129"/>
      <c r="AK78" s="63"/>
      <c r="AL78" s="60"/>
      <c r="AM78" s="57"/>
      <c r="AN78" s="57"/>
      <c r="AO78" s="57"/>
      <c r="AP78" s="58"/>
      <c r="AQ78" s="55"/>
      <c r="AR78" s="55"/>
      <c r="AS78" s="55"/>
      <c r="AT78" s="55"/>
      <c r="AU78" s="55"/>
      <c r="AV78" s="55"/>
      <c r="AW78" s="55"/>
      <c r="AX78" s="55"/>
      <c r="AY78" s="55"/>
      <c r="AZ78" s="177"/>
      <c r="BA78" s="55"/>
      <c r="BB78" s="55"/>
      <c r="BC78" s="55"/>
      <c r="BD78" s="55"/>
      <c r="BE78" s="55"/>
      <c r="BF78" s="181"/>
      <c r="BG78" s="181"/>
      <c r="BH78" s="181"/>
      <c r="BI78" s="181"/>
      <c r="BJ78" s="182"/>
      <c r="BK78" s="55"/>
      <c r="BL78" s="55"/>
      <c r="BM78" s="55"/>
      <c r="BN78" s="55"/>
      <c r="BO78" s="41"/>
      <c r="BP78" s="56"/>
      <c r="BQ78" s="57"/>
      <c r="BR78" s="129"/>
      <c r="BS78" s="129"/>
      <c r="BT78" s="63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</row>
    <row r="79" spans="1:153" ht="16.5">
      <c r="A79" s="4"/>
      <c r="B79" s="59" t="s">
        <v>140</v>
      </c>
      <c r="C79" s="60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7"/>
      <c r="AI79" s="129"/>
      <c r="AJ79" s="129"/>
      <c r="AK79" s="63"/>
      <c r="AL79" s="60"/>
      <c r="AM79" s="57"/>
      <c r="AN79" s="57"/>
      <c r="AO79" s="57"/>
      <c r="AP79" s="58"/>
      <c r="AQ79" s="55"/>
      <c r="AR79" s="55"/>
      <c r="AS79" s="55"/>
      <c r="AT79" s="55"/>
      <c r="AU79" s="55"/>
      <c r="AV79" s="55"/>
      <c r="AW79" s="55"/>
      <c r="AX79" s="55"/>
      <c r="AY79" s="55"/>
      <c r="AZ79" s="177"/>
      <c r="BA79" s="55"/>
      <c r="BB79" s="55"/>
      <c r="BC79" s="55"/>
      <c r="BD79" s="55"/>
      <c r="BE79" s="55"/>
      <c r="BF79" s="181"/>
      <c r="BG79" s="181"/>
      <c r="BH79" s="181"/>
      <c r="BI79" s="181"/>
      <c r="BJ79" s="182"/>
      <c r="BK79" s="55"/>
      <c r="BL79" s="55"/>
      <c r="BM79" s="55"/>
      <c r="BN79" s="55"/>
      <c r="BO79" s="41"/>
      <c r="BP79" s="56"/>
      <c r="BQ79" s="57"/>
      <c r="BR79" s="129"/>
      <c r="BS79" s="129"/>
      <c r="BT79" s="63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</row>
    <row r="80" spans="1:153" ht="16.5">
      <c r="A80" s="4"/>
      <c r="B80" s="59" t="s">
        <v>248</v>
      </c>
      <c r="C80" s="60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7"/>
      <c r="AI80" s="129"/>
      <c r="AJ80" s="129"/>
      <c r="AK80" s="63"/>
      <c r="AL80" s="60">
        <v>0</v>
      </c>
      <c r="AM80" s="57">
        <v>1</v>
      </c>
      <c r="AN80" s="57">
        <v>0</v>
      </c>
      <c r="AO80" s="57">
        <v>50</v>
      </c>
      <c r="AP80" s="58">
        <v>76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177"/>
      <c r="BA80" s="179">
        <v>10</v>
      </c>
      <c r="BB80" s="179">
        <v>2</v>
      </c>
      <c r="BC80" s="179">
        <v>997</v>
      </c>
      <c r="BD80" s="179">
        <v>1097</v>
      </c>
      <c r="BE80" s="179">
        <v>82</v>
      </c>
      <c r="BF80" s="188">
        <v>3</v>
      </c>
      <c r="BG80" s="188">
        <v>8</v>
      </c>
      <c r="BH80" s="188">
        <v>360</v>
      </c>
      <c r="BI80" s="188">
        <f>BH80+(BG80*50)</f>
        <v>760</v>
      </c>
      <c r="BJ80" s="188">
        <v>85</v>
      </c>
      <c r="BK80" s="55"/>
      <c r="BL80" s="55"/>
      <c r="BM80" s="55"/>
      <c r="BN80" s="55"/>
      <c r="BO80" s="41"/>
      <c r="BP80" s="56">
        <v>8</v>
      </c>
      <c r="BQ80" s="56">
        <v>2</v>
      </c>
      <c r="BR80" s="56">
        <v>1151</v>
      </c>
      <c r="BS80" s="56">
        <v>1251</v>
      </c>
      <c r="BT80" s="56">
        <v>94</v>
      </c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</row>
    <row r="81" spans="1:153" ht="16.5">
      <c r="A81" s="4"/>
      <c r="B81" s="59" t="s">
        <v>26</v>
      </c>
      <c r="C81" s="60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7"/>
      <c r="AI81" s="129"/>
      <c r="AJ81" s="129"/>
      <c r="AK81" s="63"/>
      <c r="AL81" s="60"/>
      <c r="AM81" s="57"/>
      <c r="AN81" s="57"/>
      <c r="AO81" s="57"/>
      <c r="AP81" s="58"/>
      <c r="AQ81" s="55"/>
      <c r="AR81" s="55"/>
      <c r="AS81" s="55"/>
      <c r="AT81" s="55"/>
      <c r="AU81" s="55"/>
      <c r="AV81" s="55"/>
      <c r="AW81" s="55"/>
      <c r="AX81" s="55"/>
      <c r="AY81" s="55"/>
      <c r="AZ81" s="177"/>
      <c r="BA81" s="55"/>
      <c r="BB81" s="55"/>
      <c r="BC81" s="55"/>
      <c r="BD81" s="55"/>
      <c r="BE81" s="55"/>
      <c r="BF81" s="181"/>
      <c r="BG81" s="181"/>
      <c r="BH81" s="181"/>
      <c r="BI81" s="181"/>
      <c r="BJ81" s="182"/>
      <c r="BK81" s="55"/>
      <c r="BL81" s="55"/>
      <c r="BM81" s="55"/>
      <c r="BN81" s="55"/>
      <c r="BO81" s="41"/>
      <c r="BP81" s="56"/>
      <c r="BQ81" s="57"/>
      <c r="BR81" s="129"/>
      <c r="BS81" s="129"/>
      <c r="BT81" s="63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</row>
    <row r="82" spans="1:153" ht="16.5">
      <c r="A82" s="4"/>
      <c r="B82" s="59" t="s">
        <v>15</v>
      </c>
      <c r="C82" s="60">
        <v>1</v>
      </c>
      <c r="D82" s="56">
        <v>1</v>
      </c>
      <c r="E82" s="56">
        <v>225</v>
      </c>
      <c r="F82" s="56">
        <v>275</v>
      </c>
      <c r="G82" s="56">
        <v>100</v>
      </c>
      <c r="H82" s="56">
        <v>0</v>
      </c>
      <c r="I82" s="56">
        <v>5</v>
      </c>
      <c r="J82" s="56">
        <v>0</v>
      </c>
      <c r="K82" s="56">
        <v>250</v>
      </c>
      <c r="L82" s="56">
        <v>78</v>
      </c>
      <c r="M82" s="56">
        <v>0</v>
      </c>
      <c r="N82" s="56">
        <v>2</v>
      </c>
      <c r="O82" s="56"/>
      <c r="P82" s="56">
        <v>100</v>
      </c>
      <c r="Q82" s="56">
        <v>83</v>
      </c>
      <c r="R82" s="56">
        <v>0</v>
      </c>
      <c r="S82" s="56">
        <v>1</v>
      </c>
      <c r="T82" s="56">
        <v>0</v>
      </c>
      <c r="U82" s="56">
        <v>50</v>
      </c>
      <c r="V82" s="56">
        <v>77</v>
      </c>
      <c r="W82" s="56"/>
      <c r="X82" s="56"/>
      <c r="Y82" s="56"/>
      <c r="Z82" s="56"/>
      <c r="AA82" s="56"/>
      <c r="AB82" s="56">
        <v>1</v>
      </c>
      <c r="AC82" s="56">
        <v>5</v>
      </c>
      <c r="AD82" s="56">
        <v>221</v>
      </c>
      <c r="AE82" s="56">
        <v>471</v>
      </c>
      <c r="AF82" s="56">
        <v>72</v>
      </c>
      <c r="AG82" s="56"/>
      <c r="AH82" s="57"/>
      <c r="AI82" s="129"/>
      <c r="AJ82" s="129"/>
      <c r="AK82" s="63"/>
      <c r="AL82" s="60">
        <v>0</v>
      </c>
      <c r="AM82" s="57">
        <v>1</v>
      </c>
      <c r="AN82" s="57">
        <v>0</v>
      </c>
      <c r="AO82" s="57">
        <v>50</v>
      </c>
      <c r="AP82" s="58">
        <v>76</v>
      </c>
      <c r="AQ82" s="55">
        <v>7</v>
      </c>
      <c r="AR82" s="55">
        <v>5</v>
      </c>
      <c r="AS82" s="55">
        <v>769</v>
      </c>
      <c r="AT82" s="55">
        <v>1019</v>
      </c>
      <c r="AU82" s="55">
        <v>91</v>
      </c>
      <c r="AV82" s="55">
        <v>7</v>
      </c>
      <c r="AW82" s="55">
        <v>0</v>
      </c>
      <c r="AX82" s="55">
        <v>1218</v>
      </c>
      <c r="AY82" s="55">
        <v>1218</v>
      </c>
      <c r="AZ82" s="177">
        <v>108</v>
      </c>
      <c r="BA82" s="179"/>
      <c r="BB82" s="179"/>
      <c r="BC82" s="179"/>
      <c r="BD82" s="179"/>
      <c r="BE82" s="179"/>
      <c r="BF82" s="181"/>
      <c r="BG82" s="181"/>
      <c r="BH82" s="181"/>
      <c r="BI82" s="181"/>
      <c r="BJ82" s="182"/>
      <c r="BK82" s="55">
        <v>7</v>
      </c>
      <c r="BL82" s="55">
        <v>5</v>
      </c>
      <c r="BM82" s="55">
        <v>893</v>
      </c>
      <c r="BN82" s="55">
        <v>1143</v>
      </c>
      <c r="BO82" s="41">
        <v>102</v>
      </c>
      <c r="BP82" s="56">
        <v>22</v>
      </c>
      <c r="BQ82" s="57">
        <v>8</v>
      </c>
      <c r="BR82" s="129">
        <v>2949</v>
      </c>
      <c r="BS82" s="129">
        <v>3349</v>
      </c>
      <c r="BT82" s="63">
        <v>128</v>
      </c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</row>
    <row r="83" spans="1:153" ht="16.5">
      <c r="A83" s="4"/>
      <c r="B83" s="59" t="s">
        <v>197</v>
      </c>
      <c r="C83" s="60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7"/>
      <c r="AI83" s="129"/>
      <c r="AJ83" s="129"/>
      <c r="AK83" s="63"/>
      <c r="AL83" s="60"/>
      <c r="AM83" s="57"/>
      <c r="AN83" s="57"/>
      <c r="AO83" s="57"/>
      <c r="AP83" s="58"/>
      <c r="AQ83" s="55"/>
      <c r="AR83" s="55"/>
      <c r="AS83" s="55"/>
      <c r="AT83" s="55"/>
      <c r="AU83" s="55"/>
      <c r="AV83" s="55"/>
      <c r="AW83" s="55"/>
      <c r="AX83" s="55"/>
      <c r="AY83" s="55"/>
      <c r="AZ83" s="177"/>
      <c r="BA83" s="55"/>
      <c r="BB83" s="55"/>
      <c r="BC83" s="55"/>
      <c r="BD83" s="55"/>
      <c r="BE83" s="55"/>
      <c r="BF83" s="181"/>
      <c r="BG83" s="181"/>
      <c r="BH83" s="181"/>
      <c r="BI83" s="181"/>
      <c r="BJ83" s="182"/>
      <c r="BK83" s="55"/>
      <c r="BL83" s="55"/>
      <c r="BM83" s="55"/>
      <c r="BN83" s="55"/>
      <c r="BO83" s="41"/>
      <c r="BP83" s="56"/>
      <c r="BQ83" s="57"/>
      <c r="BR83" s="129"/>
      <c r="BS83" s="129"/>
      <c r="BT83" s="63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</row>
    <row r="84" spans="1:153" ht="16.5">
      <c r="A84" s="4"/>
      <c r="B84" s="59" t="s">
        <v>241</v>
      </c>
      <c r="C84" s="60">
        <v>0</v>
      </c>
      <c r="D84" s="56">
        <v>2</v>
      </c>
      <c r="E84" s="56"/>
      <c r="F84" s="56">
        <v>100</v>
      </c>
      <c r="G84" s="56">
        <v>81</v>
      </c>
      <c r="H84" s="56"/>
      <c r="I84" s="56"/>
      <c r="J84" s="56"/>
      <c r="K84" s="56"/>
      <c r="L84" s="56"/>
      <c r="M84" s="56">
        <v>2</v>
      </c>
      <c r="N84" s="56"/>
      <c r="O84" s="56">
        <v>638</v>
      </c>
      <c r="P84" s="56">
        <v>638</v>
      </c>
      <c r="Q84" s="56">
        <v>104</v>
      </c>
      <c r="R84" s="56"/>
      <c r="S84" s="56"/>
      <c r="T84" s="56"/>
      <c r="U84" s="56"/>
      <c r="V84" s="56"/>
      <c r="W84" s="56">
        <v>1</v>
      </c>
      <c r="X84" s="56">
        <v>1</v>
      </c>
      <c r="Y84" s="56">
        <v>109</v>
      </c>
      <c r="Z84" s="56">
        <v>159</v>
      </c>
      <c r="AA84" s="56">
        <v>77</v>
      </c>
      <c r="AB84" s="56">
        <v>4</v>
      </c>
      <c r="AC84" s="56">
        <v>1</v>
      </c>
      <c r="AD84" s="56">
        <v>544</v>
      </c>
      <c r="AE84" s="56">
        <v>594</v>
      </c>
      <c r="AF84" s="56">
        <v>87</v>
      </c>
      <c r="AG84" s="56">
        <v>16</v>
      </c>
      <c r="AH84" s="57">
        <v>0</v>
      </c>
      <c r="AI84" s="129">
        <v>2289</v>
      </c>
      <c r="AJ84" s="129">
        <v>2289</v>
      </c>
      <c r="AK84" s="63">
        <v>114</v>
      </c>
      <c r="AL84" s="60">
        <v>0</v>
      </c>
      <c r="AM84" s="57">
        <v>1</v>
      </c>
      <c r="AN84" s="57">
        <v>0</v>
      </c>
      <c r="AO84" s="57">
        <v>50</v>
      </c>
      <c r="AP84" s="58">
        <v>76</v>
      </c>
      <c r="AQ84" s="55">
        <v>1</v>
      </c>
      <c r="AR84" s="55">
        <v>2</v>
      </c>
      <c r="AS84" s="55">
        <v>101</v>
      </c>
      <c r="AT84" s="55">
        <v>201</v>
      </c>
      <c r="AU84" s="55">
        <v>68</v>
      </c>
      <c r="AV84" s="55">
        <v>2</v>
      </c>
      <c r="AW84" s="55">
        <v>1</v>
      </c>
      <c r="AX84" s="55">
        <v>375</v>
      </c>
      <c r="AY84" s="55">
        <v>425</v>
      </c>
      <c r="AZ84" s="177">
        <v>87</v>
      </c>
      <c r="BA84" s="55">
        <v>14</v>
      </c>
      <c r="BB84" s="55">
        <v>4</v>
      </c>
      <c r="BC84" s="55">
        <v>1461</v>
      </c>
      <c r="BD84" s="55">
        <v>1661</v>
      </c>
      <c r="BE84" s="55">
        <v>96</v>
      </c>
      <c r="BF84" s="189">
        <v>4</v>
      </c>
      <c r="BG84" s="189">
        <v>9</v>
      </c>
      <c r="BH84" s="189">
        <v>408</v>
      </c>
      <c r="BI84" s="189">
        <f>BH84+(BG84*50)</f>
        <v>858</v>
      </c>
      <c r="BJ84" s="189">
        <v>89</v>
      </c>
      <c r="BK84" s="55">
        <v>5</v>
      </c>
      <c r="BL84" s="55">
        <v>4</v>
      </c>
      <c r="BM84" s="55">
        <v>713</v>
      </c>
      <c r="BN84" s="55">
        <v>913</v>
      </c>
      <c r="BO84" s="41">
        <v>93</v>
      </c>
      <c r="BP84" s="56">
        <v>2</v>
      </c>
      <c r="BQ84" s="57">
        <v>0</v>
      </c>
      <c r="BR84" s="129">
        <v>211</v>
      </c>
      <c r="BS84" s="129">
        <v>211</v>
      </c>
      <c r="BT84" s="63">
        <v>63</v>
      </c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</row>
    <row r="85" spans="1:153" ht="16.5">
      <c r="A85" s="4"/>
      <c r="B85" s="59" t="s">
        <v>129</v>
      </c>
      <c r="C85" s="60">
        <v>0</v>
      </c>
      <c r="D85" s="56">
        <v>3</v>
      </c>
      <c r="E85" s="56"/>
      <c r="F85" s="56">
        <v>150</v>
      </c>
      <c r="G85" s="56">
        <v>86</v>
      </c>
      <c r="H85" s="56">
        <v>1</v>
      </c>
      <c r="I85" s="56">
        <v>6</v>
      </c>
      <c r="J85" s="56">
        <v>135</v>
      </c>
      <c r="K85" s="56">
        <v>435</v>
      </c>
      <c r="L85" s="56">
        <v>92</v>
      </c>
      <c r="M85" s="56">
        <v>1</v>
      </c>
      <c r="N85" s="56"/>
      <c r="O85" s="56">
        <v>397</v>
      </c>
      <c r="P85" s="56">
        <v>397</v>
      </c>
      <c r="Q85" s="56">
        <v>94</v>
      </c>
      <c r="R85" s="56"/>
      <c r="S85" s="56"/>
      <c r="T85" s="56"/>
      <c r="U85" s="56"/>
      <c r="V85" s="56"/>
      <c r="W85" s="56">
        <v>0</v>
      </c>
      <c r="X85" s="56">
        <v>3</v>
      </c>
      <c r="Y85" s="56">
        <v>0</v>
      </c>
      <c r="Z85" s="56">
        <v>150</v>
      </c>
      <c r="AA85" s="56">
        <v>72</v>
      </c>
      <c r="AB85" s="56">
        <v>9</v>
      </c>
      <c r="AC85" s="56">
        <v>1</v>
      </c>
      <c r="AD85" s="56">
        <v>1393</v>
      </c>
      <c r="AE85" s="56">
        <v>1443</v>
      </c>
      <c r="AF85" s="56">
        <v>111</v>
      </c>
      <c r="AG85" s="56">
        <v>12</v>
      </c>
      <c r="AH85" s="57">
        <v>0</v>
      </c>
      <c r="AI85" s="129">
        <v>1881</v>
      </c>
      <c r="AJ85" s="129">
        <v>1881</v>
      </c>
      <c r="AK85" s="63">
        <v>106</v>
      </c>
      <c r="AL85" s="60">
        <v>3</v>
      </c>
      <c r="AM85" s="57">
        <v>2</v>
      </c>
      <c r="AN85" s="57">
        <v>410</v>
      </c>
      <c r="AO85" s="57">
        <v>510</v>
      </c>
      <c r="AP85" s="58">
        <v>94</v>
      </c>
      <c r="AQ85" s="55">
        <v>6</v>
      </c>
      <c r="AR85" s="55">
        <v>1</v>
      </c>
      <c r="AS85" s="55">
        <v>977</v>
      </c>
      <c r="AT85" s="55">
        <v>1027</v>
      </c>
      <c r="AU85" s="55">
        <v>100</v>
      </c>
      <c r="AV85" s="55">
        <v>6</v>
      </c>
      <c r="AW85" s="55">
        <v>2</v>
      </c>
      <c r="AX85" s="55">
        <v>997</v>
      </c>
      <c r="AY85" s="55">
        <v>1097</v>
      </c>
      <c r="AZ85" s="177">
        <v>103</v>
      </c>
      <c r="BA85" s="55">
        <v>19</v>
      </c>
      <c r="BB85" s="55">
        <v>7</v>
      </c>
      <c r="BC85" s="55">
        <v>2495</v>
      </c>
      <c r="BD85" s="55">
        <v>2845</v>
      </c>
      <c r="BE85" s="55">
        <v>121</v>
      </c>
      <c r="BF85" s="188">
        <v>10</v>
      </c>
      <c r="BG85" s="188">
        <v>9</v>
      </c>
      <c r="BH85" s="188">
        <v>1376</v>
      </c>
      <c r="BI85" s="188">
        <f>BH85+(BG85*50)</f>
        <v>1826</v>
      </c>
      <c r="BJ85" s="188">
        <v>113</v>
      </c>
      <c r="BK85" s="188">
        <v>5</v>
      </c>
      <c r="BL85" s="55">
        <v>3</v>
      </c>
      <c r="BM85" s="55">
        <v>642</v>
      </c>
      <c r="BN85" s="55">
        <v>792</v>
      </c>
      <c r="BO85" s="41">
        <v>88</v>
      </c>
      <c r="BP85" s="56">
        <v>4</v>
      </c>
      <c r="BQ85" s="57">
        <v>6</v>
      </c>
      <c r="BR85" s="129">
        <v>380</v>
      </c>
      <c r="BS85" s="129">
        <v>680</v>
      </c>
      <c r="BT85" s="63">
        <v>65</v>
      </c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</row>
    <row r="86" spans="1:153" ht="16.5">
      <c r="A86" s="4"/>
      <c r="B86" s="59" t="s">
        <v>268</v>
      </c>
      <c r="C86" s="60"/>
      <c r="D86" s="56"/>
      <c r="E86" s="56"/>
      <c r="F86" s="56"/>
      <c r="G86" s="56"/>
      <c r="H86" s="56">
        <v>0</v>
      </c>
      <c r="I86" s="56">
        <v>1</v>
      </c>
      <c r="J86" s="56">
        <v>0</v>
      </c>
      <c r="K86" s="56">
        <v>50</v>
      </c>
      <c r="L86" s="56">
        <v>67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>
        <v>1</v>
      </c>
      <c r="X86" s="56">
        <v>1</v>
      </c>
      <c r="Y86" s="56">
        <v>207</v>
      </c>
      <c r="Z86" s="56">
        <v>257</v>
      </c>
      <c r="AA86" s="56">
        <v>84</v>
      </c>
      <c r="AB86" s="56">
        <v>7</v>
      </c>
      <c r="AC86" s="56">
        <v>0</v>
      </c>
      <c r="AD86" s="56">
        <v>1034</v>
      </c>
      <c r="AE86" s="56">
        <v>1034</v>
      </c>
      <c r="AF86" s="56">
        <v>104</v>
      </c>
      <c r="AG86" s="56">
        <v>14</v>
      </c>
      <c r="AH86" s="57">
        <v>0</v>
      </c>
      <c r="AI86" s="129">
        <v>1564</v>
      </c>
      <c r="AJ86" s="129">
        <v>1564</v>
      </c>
      <c r="AK86" s="63">
        <v>100</v>
      </c>
      <c r="AL86" s="60">
        <v>0</v>
      </c>
      <c r="AM86" s="57">
        <v>1</v>
      </c>
      <c r="AN86" s="57">
        <v>0</v>
      </c>
      <c r="AO86" s="57">
        <v>50</v>
      </c>
      <c r="AP86" s="58">
        <v>76</v>
      </c>
      <c r="AQ86" s="55"/>
      <c r="AR86" s="55"/>
      <c r="AS86" s="55"/>
      <c r="AT86" s="55"/>
      <c r="AU86" s="55"/>
      <c r="AV86" s="55">
        <v>2</v>
      </c>
      <c r="AW86" s="55">
        <v>2</v>
      </c>
      <c r="AX86" s="55">
        <v>249</v>
      </c>
      <c r="AY86" s="55">
        <v>349</v>
      </c>
      <c r="AZ86" s="177">
        <v>83</v>
      </c>
      <c r="BA86" s="55">
        <v>10</v>
      </c>
      <c r="BB86" s="55">
        <v>11</v>
      </c>
      <c r="BC86" s="55">
        <v>1002</v>
      </c>
      <c r="BD86" s="55">
        <v>1552</v>
      </c>
      <c r="BE86" s="55">
        <v>84</v>
      </c>
      <c r="BF86" s="189"/>
      <c r="BG86" s="189">
        <v>3</v>
      </c>
      <c r="BH86" s="189"/>
      <c r="BI86" s="189">
        <f>BH86+(BG86*50)</f>
        <v>150</v>
      </c>
      <c r="BJ86" s="189">
        <v>66</v>
      </c>
      <c r="BK86" s="55"/>
      <c r="BL86" s="55"/>
      <c r="BM86" s="55"/>
      <c r="BN86" s="55"/>
      <c r="BO86" s="41"/>
      <c r="BP86" s="56">
        <v>5</v>
      </c>
      <c r="BQ86" s="57">
        <v>0</v>
      </c>
      <c r="BR86" s="129">
        <v>520</v>
      </c>
      <c r="BS86" s="129">
        <v>520</v>
      </c>
      <c r="BT86" s="63">
        <v>68</v>
      </c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</row>
    <row r="87" spans="1:153" ht="16.5">
      <c r="A87" s="4"/>
      <c r="B87" s="59" t="s">
        <v>13</v>
      </c>
      <c r="C87" s="60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7"/>
      <c r="AI87" s="129"/>
      <c r="AJ87" s="129"/>
      <c r="AK87" s="63"/>
      <c r="AL87" s="60"/>
      <c r="AM87" s="57"/>
      <c r="AN87" s="57"/>
      <c r="AO87" s="57"/>
      <c r="AP87" s="58"/>
      <c r="AQ87" s="55"/>
      <c r="AR87" s="55"/>
      <c r="AS87" s="55"/>
      <c r="AT87" s="55"/>
      <c r="AU87" s="55"/>
      <c r="AV87" s="55"/>
      <c r="AW87" s="55"/>
      <c r="AX87" s="55"/>
      <c r="AY87" s="55"/>
      <c r="AZ87" s="177"/>
      <c r="BA87" s="55"/>
      <c r="BB87" s="55"/>
      <c r="BC87" s="55"/>
      <c r="BD87" s="55"/>
      <c r="BE87" s="55"/>
      <c r="BF87" s="181"/>
      <c r="BG87" s="181"/>
      <c r="BH87" s="181"/>
      <c r="BI87" s="181"/>
      <c r="BJ87" s="182"/>
      <c r="BK87" s="55"/>
      <c r="BL87" s="55"/>
      <c r="BM87" s="55"/>
      <c r="BN87" s="55"/>
      <c r="BO87" s="41"/>
      <c r="BP87" s="56"/>
      <c r="BQ87" s="57"/>
      <c r="BR87" s="129"/>
      <c r="BS87" s="129"/>
      <c r="BT87" s="63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6.5">
      <c r="A88" s="4"/>
      <c r="B88" s="59" t="s">
        <v>202</v>
      </c>
      <c r="C88" s="60">
        <v>0</v>
      </c>
      <c r="D88" s="56">
        <v>6</v>
      </c>
      <c r="E88" s="56"/>
      <c r="F88" s="56">
        <v>300</v>
      </c>
      <c r="G88" s="56">
        <v>89</v>
      </c>
      <c r="H88" s="56">
        <v>3</v>
      </c>
      <c r="I88" s="56">
        <v>6</v>
      </c>
      <c r="J88" s="56">
        <v>331</v>
      </c>
      <c r="K88" s="56">
        <v>631</v>
      </c>
      <c r="L88" s="56">
        <v>100</v>
      </c>
      <c r="M88" s="56">
        <v>1</v>
      </c>
      <c r="N88" s="56">
        <v>2</v>
      </c>
      <c r="O88" s="56">
        <v>190</v>
      </c>
      <c r="P88" s="56">
        <v>290</v>
      </c>
      <c r="Q88" s="56">
        <v>87</v>
      </c>
      <c r="R88" s="56">
        <v>0</v>
      </c>
      <c r="S88" s="56">
        <v>4</v>
      </c>
      <c r="T88" s="56">
        <v>0</v>
      </c>
      <c r="U88" s="56">
        <v>200</v>
      </c>
      <c r="V88" s="56">
        <v>86</v>
      </c>
      <c r="W88" s="56">
        <v>2</v>
      </c>
      <c r="X88" s="56">
        <v>2</v>
      </c>
      <c r="Y88" s="56">
        <v>507</v>
      </c>
      <c r="Z88" s="56">
        <v>607</v>
      </c>
      <c r="AA88" s="56">
        <v>100</v>
      </c>
      <c r="AB88" s="56">
        <v>1</v>
      </c>
      <c r="AC88" s="56">
        <v>3</v>
      </c>
      <c r="AD88" s="56">
        <v>280</v>
      </c>
      <c r="AE88" s="56">
        <v>430</v>
      </c>
      <c r="AF88" s="56">
        <v>73</v>
      </c>
      <c r="AG88" s="56">
        <v>3</v>
      </c>
      <c r="AH88" s="57">
        <v>3</v>
      </c>
      <c r="AI88" s="129">
        <v>878</v>
      </c>
      <c r="AJ88" s="129">
        <v>1028</v>
      </c>
      <c r="AK88" s="63">
        <v>84</v>
      </c>
      <c r="AL88" s="60"/>
      <c r="AM88" s="57"/>
      <c r="AN88" s="57"/>
      <c r="AO88" s="57"/>
      <c r="AP88" s="58"/>
      <c r="AQ88" s="55"/>
      <c r="AR88" s="55"/>
      <c r="AS88" s="55"/>
      <c r="AT88" s="55"/>
      <c r="AU88" s="55"/>
      <c r="AV88" s="55">
        <v>5</v>
      </c>
      <c r="AW88" s="55">
        <v>0</v>
      </c>
      <c r="AX88" s="55">
        <v>858</v>
      </c>
      <c r="AY88" s="55">
        <v>858</v>
      </c>
      <c r="AZ88" s="177">
        <v>101</v>
      </c>
      <c r="BA88" s="179">
        <v>14</v>
      </c>
      <c r="BB88" s="179">
        <v>6</v>
      </c>
      <c r="BC88" s="179">
        <v>2036</v>
      </c>
      <c r="BD88" s="179">
        <v>2336</v>
      </c>
      <c r="BE88" s="179">
        <v>112</v>
      </c>
      <c r="BF88" s="188">
        <v>5</v>
      </c>
      <c r="BG88" s="188">
        <v>17</v>
      </c>
      <c r="BH88" s="188">
        <v>560</v>
      </c>
      <c r="BI88" s="188">
        <f>BH88+(BG88*50)</f>
        <v>1410</v>
      </c>
      <c r="BJ88" s="188">
        <v>93</v>
      </c>
      <c r="BK88" s="55">
        <v>7</v>
      </c>
      <c r="BL88" s="55">
        <v>7</v>
      </c>
      <c r="BM88" s="55">
        <v>721</v>
      </c>
      <c r="BN88" s="55">
        <v>1071</v>
      </c>
      <c r="BO88" s="41">
        <v>95</v>
      </c>
      <c r="BP88" s="56">
        <v>11</v>
      </c>
      <c r="BQ88" s="57">
        <v>9</v>
      </c>
      <c r="BR88" s="129">
        <v>1465</v>
      </c>
      <c r="BS88" s="129">
        <v>1915</v>
      </c>
      <c r="BT88" s="63">
        <v>103</v>
      </c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</row>
    <row r="89" spans="1:153" ht="16.5">
      <c r="A89" s="4"/>
      <c r="B89" s="59" t="s">
        <v>206</v>
      </c>
      <c r="C89" s="60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7"/>
      <c r="AI89" s="129"/>
      <c r="AJ89" s="129"/>
      <c r="AK89" s="63"/>
      <c r="AL89" s="60"/>
      <c r="AM89" s="57"/>
      <c r="AN89" s="57"/>
      <c r="AO89" s="57"/>
      <c r="AP89" s="58"/>
      <c r="AQ89" s="55"/>
      <c r="AR89" s="55"/>
      <c r="AS89" s="55"/>
      <c r="AT89" s="55"/>
      <c r="AU89" s="55"/>
      <c r="AV89" s="55"/>
      <c r="AW89" s="55"/>
      <c r="AX89" s="55"/>
      <c r="AY89" s="55"/>
      <c r="AZ89" s="177"/>
      <c r="BA89" s="55"/>
      <c r="BB89" s="55"/>
      <c r="BC89" s="55"/>
      <c r="BD89" s="55"/>
      <c r="BE89" s="55"/>
      <c r="BF89" s="181"/>
      <c r="BG89" s="181"/>
      <c r="BH89" s="181"/>
      <c r="BI89" s="181"/>
      <c r="BJ89" s="182"/>
      <c r="BK89" s="55"/>
      <c r="BL89" s="55"/>
      <c r="BM89" s="55"/>
      <c r="BN89" s="55"/>
      <c r="BO89" s="41"/>
      <c r="BP89" s="56"/>
      <c r="BQ89" s="57"/>
      <c r="BR89" s="129"/>
      <c r="BS89" s="129"/>
      <c r="BT89" s="63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</row>
    <row r="90" spans="1:153" ht="16.5">
      <c r="A90" s="4"/>
      <c r="B90" s="59" t="s">
        <v>63</v>
      </c>
      <c r="C90" s="60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7"/>
      <c r="AI90" s="129"/>
      <c r="AJ90" s="129"/>
      <c r="AK90" s="63"/>
      <c r="AL90" s="60"/>
      <c r="AM90" s="57"/>
      <c r="AN90" s="57"/>
      <c r="AO90" s="57"/>
      <c r="AP90" s="58"/>
      <c r="AQ90" s="55"/>
      <c r="AR90" s="55"/>
      <c r="AS90" s="55"/>
      <c r="AT90" s="55"/>
      <c r="AU90" s="55"/>
      <c r="AV90" s="55"/>
      <c r="AW90" s="55"/>
      <c r="AX90" s="55"/>
      <c r="AY90" s="55"/>
      <c r="AZ90" s="177"/>
      <c r="BA90" s="55"/>
      <c r="BB90" s="55"/>
      <c r="BC90" s="55"/>
      <c r="BD90" s="55"/>
      <c r="BE90" s="55"/>
      <c r="BF90" s="181"/>
      <c r="BG90" s="181"/>
      <c r="BH90" s="181"/>
      <c r="BI90" s="181"/>
      <c r="BJ90" s="182"/>
      <c r="BK90" s="55"/>
      <c r="BL90" s="55"/>
      <c r="BM90" s="55"/>
      <c r="BN90" s="55"/>
      <c r="BO90" s="41"/>
      <c r="BP90" s="56"/>
      <c r="BQ90" s="57"/>
      <c r="BR90" s="129"/>
      <c r="BS90" s="129"/>
      <c r="BT90" s="63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</row>
    <row r="91" spans="1:153" ht="16.5">
      <c r="A91" s="4"/>
      <c r="B91" s="59" t="s">
        <v>243</v>
      </c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7"/>
      <c r="AI91" s="129"/>
      <c r="AJ91" s="129"/>
      <c r="AK91" s="63"/>
      <c r="AL91" s="60"/>
      <c r="AM91" s="57"/>
      <c r="AN91" s="57"/>
      <c r="AO91" s="57"/>
      <c r="AP91" s="58"/>
      <c r="AQ91" s="55"/>
      <c r="AR91" s="55"/>
      <c r="AS91" s="55"/>
      <c r="AT91" s="55"/>
      <c r="AU91" s="55"/>
      <c r="AV91" s="55"/>
      <c r="AW91" s="55"/>
      <c r="AX91" s="55"/>
      <c r="AY91" s="55"/>
      <c r="AZ91" s="177"/>
      <c r="BA91" s="55"/>
      <c r="BB91" s="55"/>
      <c r="BC91" s="55"/>
      <c r="BD91" s="55"/>
      <c r="BE91" s="55"/>
      <c r="BF91" s="181"/>
      <c r="BG91" s="181"/>
      <c r="BH91" s="181"/>
      <c r="BI91" s="181"/>
      <c r="BJ91" s="182"/>
      <c r="BK91" s="55"/>
      <c r="BL91" s="55"/>
      <c r="BM91" s="55"/>
      <c r="BN91" s="55"/>
      <c r="BO91" s="41"/>
      <c r="BP91" s="56"/>
      <c r="BQ91" s="57"/>
      <c r="BR91" s="129"/>
      <c r="BS91" s="129"/>
      <c r="BT91" s="63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</row>
    <row r="92" spans="1:153" ht="16.5">
      <c r="A92" s="4"/>
      <c r="B92" s="59" t="s">
        <v>152</v>
      </c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7"/>
      <c r="AI92" s="129"/>
      <c r="AJ92" s="129"/>
      <c r="AK92" s="63"/>
      <c r="AL92" s="60"/>
      <c r="AM92" s="57"/>
      <c r="AN92" s="57"/>
      <c r="AO92" s="57"/>
      <c r="AP92" s="58"/>
      <c r="AQ92" s="55"/>
      <c r="AR92" s="55"/>
      <c r="AS92" s="55"/>
      <c r="AT92" s="55"/>
      <c r="AU92" s="55"/>
      <c r="AV92" s="55"/>
      <c r="AW92" s="55"/>
      <c r="AX92" s="55"/>
      <c r="AY92" s="55"/>
      <c r="AZ92" s="177"/>
      <c r="BA92" s="55"/>
      <c r="BB92" s="55"/>
      <c r="BC92" s="55"/>
      <c r="BD92" s="55"/>
      <c r="BE92" s="55"/>
      <c r="BF92" s="181"/>
      <c r="BG92" s="181"/>
      <c r="BH92" s="181"/>
      <c r="BI92" s="181"/>
      <c r="BJ92" s="182"/>
      <c r="BK92" s="55"/>
      <c r="BL92" s="55"/>
      <c r="BM92" s="55"/>
      <c r="BN92" s="55"/>
      <c r="BO92" s="41"/>
      <c r="BP92" s="56"/>
      <c r="BQ92" s="57"/>
      <c r="BR92" s="129"/>
      <c r="BS92" s="129"/>
      <c r="BT92" s="63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</row>
    <row r="93" spans="1:153" ht="16.5">
      <c r="A93" s="4"/>
      <c r="B93" s="59" t="s">
        <v>35</v>
      </c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7"/>
      <c r="AI93" s="129"/>
      <c r="AJ93" s="129"/>
      <c r="AK93" s="63"/>
      <c r="AL93" s="60"/>
      <c r="AM93" s="57"/>
      <c r="AN93" s="57"/>
      <c r="AO93" s="57"/>
      <c r="AP93" s="58"/>
      <c r="AQ93" s="55"/>
      <c r="AR93" s="55"/>
      <c r="AS93" s="55"/>
      <c r="AT93" s="55"/>
      <c r="AU93" s="55"/>
      <c r="AV93" s="55"/>
      <c r="AW93" s="55"/>
      <c r="AX93" s="55"/>
      <c r="AY93" s="55"/>
      <c r="AZ93" s="177"/>
      <c r="BA93" s="55"/>
      <c r="BB93" s="55"/>
      <c r="BC93" s="55"/>
      <c r="BD93" s="55"/>
      <c r="BE93" s="55"/>
      <c r="BF93" s="181"/>
      <c r="BG93" s="181"/>
      <c r="BH93" s="181"/>
      <c r="BI93" s="181"/>
      <c r="BJ93" s="182"/>
      <c r="BK93" s="55"/>
      <c r="BL93" s="55"/>
      <c r="BM93" s="55"/>
      <c r="BN93" s="55"/>
      <c r="BO93" s="41"/>
      <c r="BP93" s="56"/>
      <c r="BQ93" s="57"/>
      <c r="BR93" s="129"/>
      <c r="BS93" s="129"/>
      <c r="BT93" s="63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</row>
    <row r="94" spans="1:153" ht="16.5">
      <c r="A94" s="4"/>
      <c r="B94" s="59" t="s">
        <v>51</v>
      </c>
      <c r="C94" s="60">
        <v>1</v>
      </c>
      <c r="D94" s="56">
        <v>1</v>
      </c>
      <c r="E94" s="56">
        <v>86</v>
      </c>
      <c r="F94" s="56">
        <v>136</v>
      </c>
      <c r="G94" s="56">
        <v>90</v>
      </c>
      <c r="H94" s="56">
        <v>0</v>
      </c>
      <c r="I94" s="56">
        <v>8</v>
      </c>
      <c r="J94" s="56">
        <v>0</v>
      </c>
      <c r="K94" s="56">
        <v>400</v>
      </c>
      <c r="L94" s="56">
        <v>82</v>
      </c>
      <c r="M94" s="56">
        <v>0</v>
      </c>
      <c r="N94" s="56">
        <v>1</v>
      </c>
      <c r="O94" s="56"/>
      <c r="P94" s="56">
        <v>50</v>
      </c>
      <c r="Q94" s="56">
        <v>81</v>
      </c>
      <c r="R94" s="56">
        <v>1</v>
      </c>
      <c r="S94" s="56">
        <v>8</v>
      </c>
      <c r="T94" s="56">
        <v>72</v>
      </c>
      <c r="U94" s="56">
        <v>472</v>
      </c>
      <c r="V94" s="56">
        <v>89</v>
      </c>
      <c r="W94" s="56">
        <v>1</v>
      </c>
      <c r="X94" s="56">
        <v>0</v>
      </c>
      <c r="Y94" s="56">
        <v>410</v>
      </c>
      <c r="Z94" s="56">
        <v>410</v>
      </c>
      <c r="AA94" s="56">
        <v>96</v>
      </c>
      <c r="AB94" s="56">
        <v>4</v>
      </c>
      <c r="AC94" s="56">
        <v>7</v>
      </c>
      <c r="AD94" s="56">
        <v>952</v>
      </c>
      <c r="AE94" s="56">
        <v>1302</v>
      </c>
      <c r="AF94" s="56">
        <v>100</v>
      </c>
      <c r="AG94" s="56">
        <v>2</v>
      </c>
      <c r="AH94" s="57">
        <v>1</v>
      </c>
      <c r="AI94" s="129">
        <v>209</v>
      </c>
      <c r="AJ94" s="129">
        <v>259</v>
      </c>
      <c r="AK94" s="63">
        <v>69</v>
      </c>
      <c r="AL94" s="60">
        <v>2</v>
      </c>
      <c r="AM94" s="57">
        <v>2</v>
      </c>
      <c r="AN94" s="57">
        <v>349</v>
      </c>
      <c r="AO94" s="57">
        <v>449</v>
      </c>
      <c r="AP94" s="58">
        <v>89</v>
      </c>
      <c r="AQ94" s="55">
        <v>13</v>
      </c>
      <c r="AR94" s="55">
        <v>2</v>
      </c>
      <c r="AS94" s="55">
        <v>1663</v>
      </c>
      <c r="AT94" s="55">
        <v>1763</v>
      </c>
      <c r="AU94" s="55">
        <v>116</v>
      </c>
      <c r="AV94" s="55">
        <v>6</v>
      </c>
      <c r="AW94" s="55">
        <v>1</v>
      </c>
      <c r="AX94" s="55">
        <v>1407</v>
      </c>
      <c r="AY94" s="55">
        <v>1457</v>
      </c>
      <c r="AZ94" s="177">
        <v>111</v>
      </c>
      <c r="BA94" s="179">
        <v>14</v>
      </c>
      <c r="BB94" s="179">
        <v>4</v>
      </c>
      <c r="BC94" s="179">
        <v>1832</v>
      </c>
      <c r="BD94" s="179">
        <v>2032</v>
      </c>
      <c r="BE94" s="179">
        <v>106</v>
      </c>
      <c r="BF94" s="188">
        <v>7</v>
      </c>
      <c r="BG94" s="188">
        <v>11</v>
      </c>
      <c r="BH94" s="188">
        <v>955</v>
      </c>
      <c r="BI94" s="188">
        <f>BH94+(BG94*50)</f>
        <v>1505</v>
      </c>
      <c r="BJ94" s="188">
        <v>105</v>
      </c>
      <c r="BK94" s="55">
        <v>9</v>
      </c>
      <c r="BL94" s="55">
        <v>1</v>
      </c>
      <c r="BM94" s="55">
        <v>1363</v>
      </c>
      <c r="BN94" s="55">
        <v>1413</v>
      </c>
      <c r="BO94" s="41">
        <v>112</v>
      </c>
      <c r="BP94" s="56">
        <v>6</v>
      </c>
      <c r="BQ94" s="57">
        <v>9</v>
      </c>
      <c r="BR94" s="129">
        <v>898</v>
      </c>
      <c r="BS94" s="129">
        <v>1348</v>
      </c>
      <c r="BT94" s="63">
        <v>85</v>
      </c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</row>
    <row r="95" spans="1:153" ht="16.5">
      <c r="A95" s="4"/>
      <c r="B95" s="59" t="s">
        <v>47</v>
      </c>
      <c r="C95" s="60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7"/>
      <c r="AI95" s="129"/>
      <c r="AJ95" s="129"/>
      <c r="AK95" s="63"/>
      <c r="AL95" s="60"/>
      <c r="AM95" s="57"/>
      <c r="AN95" s="57"/>
      <c r="AO95" s="57"/>
      <c r="AP95" s="58"/>
      <c r="AQ95" s="55"/>
      <c r="AR95" s="55"/>
      <c r="AS95" s="55"/>
      <c r="AT95" s="55"/>
      <c r="AU95" s="55"/>
      <c r="AV95" s="55"/>
      <c r="AW95" s="128"/>
      <c r="AX95" s="128"/>
      <c r="AY95" s="55"/>
      <c r="AZ95" s="177"/>
      <c r="BA95" s="55"/>
      <c r="BB95" s="55"/>
      <c r="BC95" s="55"/>
      <c r="BD95" s="55"/>
      <c r="BE95" s="55"/>
      <c r="BF95" s="181"/>
      <c r="BG95" s="181"/>
      <c r="BH95" s="181"/>
      <c r="BI95" s="181"/>
      <c r="BJ95" s="182"/>
      <c r="BK95" s="55"/>
      <c r="BL95" s="55"/>
      <c r="BM95" s="55"/>
      <c r="BN95" s="55"/>
      <c r="BO95" s="41"/>
      <c r="BP95" s="56"/>
      <c r="BQ95" s="57"/>
      <c r="BR95" s="129"/>
      <c r="BS95" s="129"/>
      <c r="BT95" s="63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</row>
    <row r="96" spans="1:153" ht="16.5">
      <c r="A96" s="4"/>
      <c r="B96" s="59" t="s">
        <v>11</v>
      </c>
      <c r="C96" s="60"/>
      <c r="D96" s="56"/>
      <c r="E96" s="56"/>
      <c r="F96" s="56"/>
      <c r="G96" s="56"/>
      <c r="H96" s="56">
        <v>1</v>
      </c>
      <c r="I96" s="56">
        <v>5</v>
      </c>
      <c r="J96" s="56">
        <v>431</v>
      </c>
      <c r="K96" s="56">
        <v>681</v>
      </c>
      <c r="L96" s="56">
        <v>102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>
        <v>1</v>
      </c>
      <c r="X96" s="56">
        <v>1</v>
      </c>
      <c r="Y96" s="56">
        <v>109</v>
      </c>
      <c r="Z96" s="56">
        <v>159</v>
      </c>
      <c r="AA96" s="56">
        <v>77</v>
      </c>
      <c r="AB96" s="56">
        <v>6</v>
      </c>
      <c r="AC96" s="56">
        <v>3</v>
      </c>
      <c r="AD96" s="56">
        <v>998</v>
      </c>
      <c r="AE96" s="56">
        <v>1148</v>
      </c>
      <c r="AF96" s="56">
        <v>101</v>
      </c>
      <c r="AG96" s="56"/>
      <c r="AH96" s="57"/>
      <c r="AI96" s="129"/>
      <c r="AJ96" s="129"/>
      <c r="AK96" s="63"/>
      <c r="AL96" s="60"/>
      <c r="AM96" s="57"/>
      <c r="AN96" s="57"/>
      <c r="AO96" s="57"/>
      <c r="AP96" s="58"/>
      <c r="AQ96" s="55"/>
      <c r="AR96" s="55"/>
      <c r="AS96" s="55"/>
      <c r="AT96" s="55"/>
      <c r="AU96" s="55"/>
      <c r="AV96" s="55"/>
      <c r="AW96" s="55"/>
      <c r="AX96" s="55"/>
      <c r="AY96" s="55"/>
      <c r="AZ96" s="177"/>
      <c r="BA96" s="55"/>
      <c r="BB96" s="55"/>
      <c r="BC96" s="55"/>
      <c r="BD96" s="55"/>
      <c r="BE96" s="55"/>
      <c r="BF96" s="188">
        <v>3</v>
      </c>
      <c r="BG96" s="188">
        <v>6</v>
      </c>
      <c r="BH96" s="188">
        <v>340</v>
      </c>
      <c r="BI96" s="188">
        <f>BH96+(BG96*50)</f>
        <v>640</v>
      </c>
      <c r="BJ96" s="188">
        <v>82</v>
      </c>
      <c r="BK96" s="55"/>
      <c r="BL96" s="55"/>
      <c r="BM96" s="55"/>
      <c r="BN96" s="55"/>
      <c r="BO96" s="41"/>
      <c r="BP96" s="56">
        <v>8</v>
      </c>
      <c r="BQ96" s="57">
        <v>8</v>
      </c>
      <c r="BR96" s="129">
        <v>858</v>
      </c>
      <c r="BS96" s="129">
        <v>1258</v>
      </c>
      <c r="BT96" s="63">
        <v>82</v>
      </c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</row>
    <row r="97" spans="1:153" ht="16.5">
      <c r="A97" s="4"/>
      <c r="B97" s="59" t="s">
        <v>192</v>
      </c>
      <c r="C97" s="60">
        <v>0</v>
      </c>
      <c r="D97" s="56">
        <v>3</v>
      </c>
      <c r="E97" s="56"/>
      <c r="F97" s="56">
        <v>150</v>
      </c>
      <c r="G97" s="56">
        <v>86</v>
      </c>
      <c r="H97" s="56">
        <v>0</v>
      </c>
      <c r="I97" s="56">
        <v>6</v>
      </c>
      <c r="J97" s="56">
        <v>0</v>
      </c>
      <c r="K97" s="56">
        <v>300</v>
      </c>
      <c r="L97" s="56">
        <v>79</v>
      </c>
      <c r="M97" s="56">
        <v>0</v>
      </c>
      <c r="N97" s="56">
        <v>3</v>
      </c>
      <c r="O97" s="56"/>
      <c r="P97" s="56">
        <v>150</v>
      </c>
      <c r="Q97" s="56">
        <v>84</v>
      </c>
      <c r="R97" s="56">
        <v>2</v>
      </c>
      <c r="S97" s="56">
        <v>5</v>
      </c>
      <c r="T97" s="56">
        <v>206</v>
      </c>
      <c r="U97" s="56">
        <v>456</v>
      </c>
      <c r="V97" s="56">
        <v>98</v>
      </c>
      <c r="W97" s="56">
        <v>0</v>
      </c>
      <c r="X97" s="56">
        <v>5</v>
      </c>
      <c r="Y97" s="56">
        <v>0</v>
      </c>
      <c r="Z97" s="56">
        <v>250</v>
      </c>
      <c r="AA97" s="56">
        <v>73</v>
      </c>
      <c r="AB97" s="56"/>
      <c r="AC97" s="56"/>
      <c r="AD97" s="56"/>
      <c r="AE97" s="56"/>
      <c r="AF97" s="56"/>
      <c r="AG97" s="56"/>
      <c r="AH97" s="57"/>
      <c r="AI97" s="129"/>
      <c r="AJ97" s="129"/>
      <c r="AK97" s="63"/>
      <c r="AL97" s="60">
        <v>4</v>
      </c>
      <c r="AM97" s="57">
        <v>3</v>
      </c>
      <c r="AN97" s="57">
        <v>499</v>
      </c>
      <c r="AO97" s="57">
        <v>649</v>
      </c>
      <c r="AP97" s="58">
        <v>97</v>
      </c>
      <c r="AQ97" s="55">
        <v>7</v>
      </c>
      <c r="AR97" s="55">
        <v>2</v>
      </c>
      <c r="AS97" s="55">
        <v>1032</v>
      </c>
      <c r="AT97" s="55">
        <v>1132</v>
      </c>
      <c r="AU97" s="55">
        <v>102</v>
      </c>
      <c r="AV97" s="55"/>
      <c r="AW97" s="55"/>
      <c r="AX97" s="55"/>
      <c r="AY97" s="55"/>
      <c r="AZ97" s="177"/>
      <c r="BA97" s="179"/>
      <c r="BB97" s="179"/>
      <c r="BC97" s="179"/>
      <c r="BD97" s="179"/>
      <c r="BE97" s="179"/>
      <c r="BF97" s="181"/>
      <c r="BG97" s="181"/>
      <c r="BH97" s="181"/>
      <c r="BI97" s="181"/>
      <c r="BJ97" s="182"/>
      <c r="BK97" s="55">
        <v>12</v>
      </c>
      <c r="BL97" s="55">
        <v>1</v>
      </c>
      <c r="BM97" s="55">
        <v>1574</v>
      </c>
      <c r="BN97" s="55">
        <v>1624</v>
      </c>
      <c r="BO97" s="41">
        <v>115</v>
      </c>
      <c r="BP97" s="56">
        <v>21</v>
      </c>
      <c r="BQ97" s="57">
        <v>3</v>
      </c>
      <c r="BR97" s="129">
        <v>2341</v>
      </c>
      <c r="BS97" s="129">
        <v>2491</v>
      </c>
      <c r="BT97" s="63">
        <v>119</v>
      </c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</row>
    <row r="98" spans="1:153" ht="16.5">
      <c r="A98" s="4"/>
      <c r="B98" s="59" t="s">
        <v>200</v>
      </c>
      <c r="C98" s="60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7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7"/>
      <c r="AI98" s="129"/>
      <c r="AJ98" s="129"/>
      <c r="AK98" s="63"/>
      <c r="AL98" s="60"/>
      <c r="AM98" s="57"/>
      <c r="AN98" s="57"/>
      <c r="AO98" s="57"/>
      <c r="AP98" s="58"/>
      <c r="AQ98" s="55"/>
      <c r="AR98" s="55"/>
      <c r="AS98" s="55"/>
      <c r="AT98" s="55"/>
      <c r="AU98" s="55"/>
      <c r="AV98" s="55"/>
      <c r="AW98" s="55"/>
      <c r="AX98" s="55"/>
      <c r="AY98" s="55"/>
      <c r="AZ98" s="177"/>
      <c r="BA98" s="55"/>
      <c r="BB98" s="55"/>
      <c r="BC98" s="55"/>
      <c r="BD98" s="55"/>
      <c r="BE98" s="55"/>
      <c r="BF98" s="181"/>
      <c r="BG98" s="181"/>
      <c r="BH98" s="181"/>
      <c r="BI98" s="181"/>
      <c r="BJ98" s="182"/>
      <c r="BK98" s="55"/>
      <c r="BL98" s="55"/>
      <c r="BM98" s="55"/>
      <c r="BN98" s="55"/>
      <c r="BO98" s="41"/>
      <c r="BP98" s="56"/>
      <c r="BQ98" s="57"/>
      <c r="BR98" s="129"/>
      <c r="BS98" s="129"/>
      <c r="BT98" s="63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</row>
    <row r="99" spans="1:153" ht="16.5">
      <c r="A99" s="4"/>
      <c r="B99" s="59" t="s">
        <v>190</v>
      </c>
      <c r="C99" s="60">
        <v>0</v>
      </c>
      <c r="D99" s="56">
        <v>2</v>
      </c>
      <c r="E99" s="56"/>
      <c r="F99" s="56">
        <v>100</v>
      </c>
      <c r="G99" s="56">
        <v>81</v>
      </c>
      <c r="H99" s="56">
        <v>0</v>
      </c>
      <c r="I99" s="56">
        <v>4</v>
      </c>
      <c r="J99" s="56">
        <v>0</v>
      </c>
      <c r="K99" s="56">
        <v>200</v>
      </c>
      <c r="L99" s="56">
        <v>76</v>
      </c>
      <c r="M99" s="56">
        <v>1</v>
      </c>
      <c r="N99" s="56">
        <v>2</v>
      </c>
      <c r="O99" s="56">
        <v>207</v>
      </c>
      <c r="P99" s="56">
        <v>307</v>
      </c>
      <c r="Q99" s="56">
        <v>89</v>
      </c>
      <c r="R99" s="56"/>
      <c r="S99" s="56"/>
      <c r="T99" s="56"/>
      <c r="U99" s="56"/>
      <c r="V99" s="56"/>
      <c r="W99" s="56">
        <v>1</v>
      </c>
      <c r="X99" s="56">
        <v>3</v>
      </c>
      <c r="Y99" s="56">
        <v>355</v>
      </c>
      <c r="Z99" s="56">
        <v>505</v>
      </c>
      <c r="AA99" s="56">
        <v>92</v>
      </c>
      <c r="AB99" s="56">
        <v>5</v>
      </c>
      <c r="AC99" s="56">
        <v>0</v>
      </c>
      <c r="AD99" s="56">
        <v>792</v>
      </c>
      <c r="AE99" s="56">
        <v>792</v>
      </c>
      <c r="AF99" s="56">
        <v>94</v>
      </c>
      <c r="AG99" s="56">
        <v>17</v>
      </c>
      <c r="AH99" s="57">
        <v>0</v>
      </c>
      <c r="AI99" s="129">
        <v>2733</v>
      </c>
      <c r="AJ99" s="129">
        <v>2733</v>
      </c>
      <c r="AK99" s="63">
        <v>124</v>
      </c>
      <c r="AL99" s="60">
        <v>4</v>
      </c>
      <c r="AM99" s="57">
        <v>1</v>
      </c>
      <c r="AN99" s="57">
        <v>798</v>
      </c>
      <c r="AO99" s="57">
        <v>848</v>
      </c>
      <c r="AP99" s="58">
        <v>105</v>
      </c>
      <c r="AQ99" s="55">
        <v>5</v>
      </c>
      <c r="AR99" s="55">
        <v>2</v>
      </c>
      <c r="AS99" s="55">
        <v>584</v>
      </c>
      <c r="AT99" s="55">
        <v>684</v>
      </c>
      <c r="AU99" s="55">
        <v>85</v>
      </c>
      <c r="AV99" s="55">
        <v>5</v>
      </c>
      <c r="AW99" s="55">
        <v>2</v>
      </c>
      <c r="AX99" s="55">
        <v>755</v>
      </c>
      <c r="AY99" s="55">
        <v>855</v>
      </c>
      <c r="AZ99" s="177">
        <v>97</v>
      </c>
      <c r="BA99" s="179">
        <v>11</v>
      </c>
      <c r="BB99" s="179">
        <v>3</v>
      </c>
      <c r="BC99" s="179">
        <v>1324</v>
      </c>
      <c r="BD99" s="179">
        <v>1474</v>
      </c>
      <c r="BE99" s="179">
        <v>92</v>
      </c>
      <c r="BF99" s="188">
        <v>2</v>
      </c>
      <c r="BG99" s="188">
        <v>14</v>
      </c>
      <c r="BH99" s="188">
        <v>350</v>
      </c>
      <c r="BI99" s="188">
        <f>BH99+(BG99*50)</f>
        <v>1050</v>
      </c>
      <c r="BJ99" s="188">
        <v>83</v>
      </c>
      <c r="BK99" s="55">
        <v>6</v>
      </c>
      <c r="BL99" s="55">
        <v>1</v>
      </c>
      <c r="BM99" s="55">
        <v>719</v>
      </c>
      <c r="BN99" s="55">
        <v>769</v>
      </c>
      <c r="BO99" s="41">
        <v>94</v>
      </c>
      <c r="BP99" s="56">
        <v>20</v>
      </c>
      <c r="BQ99" s="57">
        <v>3</v>
      </c>
      <c r="BR99" s="129">
        <v>2421</v>
      </c>
      <c r="BS99" s="129">
        <v>2571</v>
      </c>
      <c r="BT99" s="63">
        <v>121</v>
      </c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</row>
    <row r="100" spans="1:153" ht="16.5">
      <c r="A100" s="4"/>
      <c r="B100" s="59" t="s">
        <v>263</v>
      </c>
      <c r="C100" s="60"/>
      <c r="D100" s="56"/>
      <c r="E100" s="56"/>
      <c r="F100" s="56"/>
      <c r="G100" s="56"/>
      <c r="H100" s="56">
        <v>0</v>
      </c>
      <c r="I100" s="56">
        <v>7</v>
      </c>
      <c r="J100" s="56">
        <v>0</v>
      </c>
      <c r="K100" s="56">
        <v>350</v>
      </c>
      <c r="L100" s="56">
        <v>81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>
        <v>2</v>
      </c>
      <c r="AC100" s="56">
        <v>4</v>
      </c>
      <c r="AD100" s="56">
        <v>298</v>
      </c>
      <c r="AE100" s="56">
        <v>498</v>
      </c>
      <c r="AF100" s="56">
        <v>74</v>
      </c>
      <c r="AG100" s="56">
        <v>6</v>
      </c>
      <c r="AH100" s="57">
        <v>0</v>
      </c>
      <c r="AI100" s="129">
        <v>817</v>
      </c>
      <c r="AJ100" s="129">
        <v>817</v>
      </c>
      <c r="AK100" s="63">
        <v>82</v>
      </c>
      <c r="AL100" s="60"/>
      <c r="AM100" s="57"/>
      <c r="AN100" s="57"/>
      <c r="AO100" s="57"/>
      <c r="AP100" s="58"/>
      <c r="AQ100" s="55"/>
      <c r="AR100" s="55"/>
      <c r="AS100" s="55"/>
      <c r="AT100" s="55"/>
      <c r="AU100" s="55"/>
      <c r="AV100" s="55"/>
      <c r="AW100" s="55"/>
      <c r="AX100" s="55"/>
      <c r="AY100" s="55"/>
      <c r="AZ100" s="177"/>
      <c r="BA100" s="179">
        <v>13</v>
      </c>
      <c r="BB100" s="179">
        <v>2</v>
      </c>
      <c r="BC100" s="179">
        <v>1638</v>
      </c>
      <c r="BD100" s="179">
        <v>1738</v>
      </c>
      <c r="BE100" s="179">
        <v>101</v>
      </c>
      <c r="BF100" s="181"/>
      <c r="BG100" s="181"/>
      <c r="BH100" s="181"/>
      <c r="BI100" s="181"/>
      <c r="BJ100" s="182"/>
      <c r="BK100" s="55"/>
      <c r="BL100" s="55"/>
      <c r="BM100" s="55"/>
      <c r="BN100" s="55"/>
      <c r="BO100" s="41"/>
      <c r="BP100" s="56"/>
      <c r="BQ100" s="57"/>
      <c r="BR100" s="129"/>
      <c r="BS100" s="129"/>
      <c r="BT100" s="63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</row>
    <row r="101" spans="1:153" ht="16.5">
      <c r="A101" s="4"/>
      <c r="B101" s="59" t="s">
        <v>264</v>
      </c>
      <c r="C101" s="60">
        <v>0</v>
      </c>
      <c r="D101" s="56">
        <v>1</v>
      </c>
      <c r="E101" s="56"/>
      <c r="F101" s="56">
        <v>50</v>
      </c>
      <c r="G101" s="56">
        <v>70</v>
      </c>
      <c r="H101" s="56"/>
      <c r="I101" s="56"/>
      <c r="J101" s="56"/>
      <c r="K101" s="56"/>
      <c r="L101" s="56"/>
      <c r="M101" s="56">
        <v>0</v>
      </c>
      <c r="N101" s="56">
        <v>1</v>
      </c>
      <c r="O101" s="56"/>
      <c r="P101" s="56">
        <v>50</v>
      </c>
      <c r="Q101" s="56">
        <v>81</v>
      </c>
      <c r="R101" s="56">
        <v>0</v>
      </c>
      <c r="S101" s="56">
        <v>2</v>
      </c>
      <c r="T101" s="56">
        <v>0</v>
      </c>
      <c r="U101" s="56">
        <v>100</v>
      </c>
      <c r="V101" s="56">
        <v>84</v>
      </c>
      <c r="W101" s="56">
        <v>1</v>
      </c>
      <c r="X101" s="56">
        <v>0</v>
      </c>
      <c r="Y101" s="56">
        <v>253</v>
      </c>
      <c r="Z101" s="56">
        <v>253</v>
      </c>
      <c r="AA101" s="56">
        <v>87</v>
      </c>
      <c r="AB101" s="56">
        <v>5</v>
      </c>
      <c r="AC101" s="56">
        <v>6</v>
      </c>
      <c r="AD101" s="56">
        <v>600</v>
      </c>
      <c r="AE101" s="56">
        <v>900</v>
      </c>
      <c r="AF101" s="56">
        <v>90</v>
      </c>
      <c r="AG101" s="56">
        <v>19</v>
      </c>
      <c r="AH101" s="57">
        <v>0</v>
      </c>
      <c r="AI101" s="129">
        <v>2649</v>
      </c>
      <c r="AJ101" s="129">
        <v>2649</v>
      </c>
      <c r="AK101" s="63">
        <v>122</v>
      </c>
      <c r="AL101" s="60">
        <v>1</v>
      </c>
      <c r="AM101" s="57">
        <v>2</v>
      </c>
      <c r="AN101" s="57">
        <v>262</v>
      </c>
      <c r="AO101" s="57">
        <v>362</v>
      </c>
      <c r="AP101" s="58">
        <v>85</v>
      </c>
      <c r="AQ101" s="55">
        <v>9</v>
      </c>
      <c r="AR101" s="55">
        <v>1</v>
      </c>
      <c r="AS101" s="55">
        <v>1378</v>
      </c>
      <c r="AT101" s="55">
        <v>1428</v>
      </c>
      <c r="AU101" s="55">
        <v>108</v>
      </c>
      <c r="AV101" s="55">
        <v>0</v>
      </c>
      <c r="AW101" s="55">
        <v>5</v>
      </c>
      <c r="AX101" s="55">
        <v>0</v>
      </c>
      <c r="AY101" s="55">
        <v>250</v>
      </c>
      <c r="AZ101" s="177">
        <v>72</v>
      </c>
      <c r="BA101" s="55"/>
      <c r="BB101" s="55"/>
      <c r="BC101" s="55"/>
      <c r="BD101" s="55"/>
      <c r="BE101" s="55"/>
      <c r="BF101" s="181"/>
      <c r="BG101" s="181"/>
      <c r="BH101" s="181"/>
      <c r="BI101" s="181"/>
      <c r="BJ101" s="182"/>
      <c r="BK101" s="55"/>
      <c r="BL101" s="55"/>
      <c r="BM101" s="55"/>
      <c r="BN101" s="55"/>
      <c r="BO101" s="41"/>
      <c r="BP101" s="56">
        <v>9</v>
      </c>
      <c r="BQ101" s="57">
        <v>2</v>
      </c>
      <c r="BR101" s="129">
        <v>1152</v>
      </c>
      <c r="BS101" s="129">
        <v>1252</v>
      </c>
      <c r="BT101" s="63">
        <v>95</v>
      </c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</row>
    <row r="102" spans="1:153" ht="16.5">
      <c r="A102" s="4"/>
      <c r="B102" s="59" t="s">
        <v>224</v>
      </c>
      <c r="C102" s="60">
        <v>0</v>
      </c>
      <c r="D102" s="56">
        <v>3</v>
      </c>
      <c r="E102" s="56"/>
      <c r="F102" s="56">
        <v>150</v>
      </c>
      <c r="G102" s="56">
        <v>86</v>
      </c>
      <c r="H102" s="56">
        <v>2</v>
      </c>
      <c r="I102" s="56">
        <v>13</v>
      </c>
      <c r="J102" s="56">
        <v>485</v>
      </c>
      <c r="K102" s="56">
        <v>1135</v>
      </c>
      <c r="L102" s="56">
        <v>103</v>
      </c>
      <c r="M102" s="56"/>
      <c r="N102" s="56"/>
      <c r="O102" s="56"/>
      <c r="P102" s="56"/>
      <c r="Q102" s="56"/>
      <c r="R102" s="56">
        <v>1</v>
      </c>
      <c r="S102" s="56">
        <v>6</v>
      </c>
      <c r="T102" s="56">
        <v>202</v>
      </c>
      <c r="U102" s="56">
        <v>502</v>
      </c>
      <c r="V102" s="56">
        <v>97</v>
      </c>
      <c r="W102" s="56">
        <v>3</v>
      </c>
      <c r="X102" s="56">
        <v>4</v>
      </c>
      <c r="Y102" s="56">
        <v>467</v>
      </c>
      <c r="Z102" s="56">
        <v>667</v>
      </c>
      <c r="AA102" s="56">
        <v>98</v>
      </c>
      <c r="AB102" s="56"/>
      <c r="AC102" s="56"/>
      <c r="AD102" s="56"/>
      <c r="AE102" s="56"/>
      <c r="AF102" s="56"/>
      <c r="AG102" s="56">
        <v>13</v>
      </c>
      <c r="AH102" s="57">
        <v>0</v>
      </c>
      <c r="AI102" s="129">
        <v>1950</v>
      </c>
      <c r="AJ102" s="129">
        <v>1950</v>
      </c>
      <c r="AK102" s="63">
        <v>109</v>
      </c>
      <c r="AL102" s="60">
        <v>0</v>
      </c>
      <c r="AM102" s="57">
        <v>1</v>
      </c>
      <c r="AN102" s="57">
        <v>0</v>
      </c>
      <c r="AO102" s="57">
        <v>50</v>
      </c>
      <c r="AP102" s="58">
        <v>76</v>
      </c>
      <c r="AQ102" s="55">
        <v>5</v>
      </c>
      <c r="AR102" s="55">
        <v>1</v>
      </c>
      <c r="AS102" s="55">
        <v>750</v>
      </c>
      <c r="AT102" s="55">
        <v>800</v>
      </c>
      <c r="AU102" s="55">
        <v>89</v>
      </c>
      <c r="AV102" s="55"/>
      <c r="AW102" s="55"/>
      <c r="AX102" s="55"/>
      <c r="AY102" s="55"/>
      <c r="AZ102" s="177"/>
      <c r="BA102" s="55"/>
      <c r="BB102" s="55"/>
      <c r="BC102" s="55"/>
      <c r="BD102" s="55"/>
      <c r="BE102" s="55"/>
      <c r="BF102" s="181"/>
      <c r="BG102" s="181"/>
      <c r="BH102" s="181"/>
      <c r="BI102" s="181"/>
      <c r="BJ102" s="182"/>
      <c r="BK102" s="55">
        <v>6</v>
      </c>
      <c r="BL102" s="55">
        <v>5</v>
      </c>
      <c r="BM102" s="55">
        <v>590</v>
      </c>
      <c r="BN102" s="55">
        <v>840</v>
      </c>
      <c r="BO102" s="41">
        <v>86</v>
      </c>
      <c r="BP102" s="56">
        <v>27</v>
      </c>
      <c r="BQ102" s="57">
        <v>3</v>
      </c>
      <c r="BR102" s="129">
        <v>3647</v>
      </c>
      <c r="BS102" s="129">
        <v>3797</v>
      </c>
      <c r="BT102" s="63">
        <v>136</v>
      </c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</row>
    <row r="103" spans="1:153" ht="16.5">
      <c r="A103" s="4"/>
      <c r="B103" s="59" t="s">
        <v>37</v>
      </c>
      <c r="C103" s="60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7"/>
      <c r="AI103" s="129"/>
      <c r="AJ103" s="129"/>
      <c r="AK103" s="63"/>
      <c r="AL103" s="60"/>
      <c r="AM103" s="57"/>
      <c r="AN103" s="57"/>
      <c r="AO103" s="57"/>
      <c r="AP103" s="58"/>
      <c r="AQ103" s="55"/>
      <c r="AR103" s="55"/>
      <c r="AS103" s="55"/>
      <c r="AT103" s="55"/>
      <c r="AU103" s="55"/>
      <c r="AV103" s="55"/>
      <c r="AW103" s="55"/>
      <c r="AX103" s="55"/>
      <c r="AY103" s="55"/>
      <c r="AZ103" s="177"/>
      <c r="BA103" s="55"/>
      <c r="BB103" s="55"/>
      <c r="BC103" s="55"/>
      <c r="BD103" s="55"/>
      <c r="BE103" s="55"/>
      <c r="BF103" s="181"/>
      <c r="BG103" s="181"/>
      <c r="BH103" s="181"/>
      <c r="BI103" s="181"/>
      <c r="BJ103" s="182"/>
      <c r="BK103" s="55"/>
      <c r="BL103" s="55"/>
      <c r="BM103" s="55"/>
      <c r="BN103" s="55"/>
      <c r="BO103" s="41"/>
      <c r="BP103" s="56"/>
      <c r="BQ103" s="57"/>
      <c r="BR103" s="129"/>
      <c r="BS103" s="129"/>
      <c r="BT103" s="63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</row>
    <row r="104" spans="1:153" ht="16.5">
      <c r="A104" s="4"/>
      <c r="B104" s="59" t="s">
        <v>235</v>
      </c>
      <c r="C104" s="60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7"/>
      <c r="AI104" s="129"/>
      <c r="AJ104" s="129"/>
      <c r="AK104" s="63"/>
      <c r="AL104" s="60"/>
      <c r="AM104" s="57"/>
      <c r="AN104" s="57"/>
      <c r="AO104" s="57"/>
      <c r="AP104" s="58"/>
      <c r="AQ104" s="55"/>
      <c r="AR104" s="55"/>
      <c r="AS104" s="55"/>
      <c r="AT104" s="55"/>
      <c r="AU104" s="55"/>
      <c r="AV104" s="55"/>
      <c r="AW104" s="55"/>
      <c r="AX104" s="55"/>
      <c r="AY104" s="55"/>
      <c r="AZ104" s="177"/>
      <c r="BA104" s="55"/>
      <c r="BB104" s="55"/>
      <c r="BC104" s="55"/>
      <c r="BD104" s="55"/>
      <c r="BE104" s="55"/>
      <c r="BF104" s="181"/>
      <c r="BG104" s="181"/>
      <c r="BH104" s="181"/>
      <c r="BI104" s="181"/>
      <c r="BJ104" s="182"/>
      <c r="BK104" s="55"/>
      <c r="BL104" s="55"/>
      <c r="BM104" s="55"/>
      <c r="BN104" s="55"/>
      <c r="BO104" s="41"/>
      <c r="BP104" s="56"/>
      <c r="BQ104" s="57"/>
      <c r="BR104" s="129"/>
      <c r="BS104" s="129"/>
      <c r="BT104" s="63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</row>
    <row r="105" spans="1:153" ht="16.5">
      <c r="A105" s="4"/>
      <c r="B105" s="59" t="s">
        <v>41</v>
      </c>
      <c r="C105" s="60">
        <v>0</v>
      </c>
      <c r="D105" s="56">
        <v>2</v>
      </c>
      <c r="E105" s="56"/>
      <c r="F105" s="56">
        <v>100</v>
      </c>
      <c r="G105" s="56">
        <v>81</v>
      </c>
      <c r="H105" s="56">
        <v>1</v>
      </c>
      <c r="I105" s="56">
        <v>1</v>
      </c>
      <c r="J105" s="56">
        <v>115</v>
      </c>
      <c r="K105" s="56">
        <v>165</v>
      </c>
      <c r="L105" s="56">
        <v>91</v>
      </c>
      <c r="M105" s="56">
        <v>0</v>
      </c>
      <c r="N105" s="56">
        <v>1</v>
      </c>
      <c r="O105" s="56"/>
      <c r="P105" s="56">
        <v>50</v>
      </c>
      <c r="Q105" s="56">
        <v>81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2</v>
      </c>
      <c r="X105" s="56">
        <v>0</v>
      </c>
      <c r="Y105" s="56">
        <v>431</v>
      </c>
      <c r="Z105" s="56">
        <v>431</v>
      </c>
      <c r="AA105" s="56">
        <v>97</v>
      </c>
      <c r="AB105" s="56">
        <v>11</v>
      </c>
      <c r="AC105" s="56">
        <v>0</v>
      </c>
      <c r="AD105" s="56">
        <v>1556</v>
      </c>
      <c r="AE105" s="56">
        <v>1556</v>
      </c>
      <c r="AF105" s="56">
        <v>114</v>
      </c>
      <c r="AG105" s="56">
        <v>19</v>
      </c>
      <c r="AH105" s="57">
        <v>0</v>
      </c>
      <c r="AI105" s="129">
        <v>3109</v>
      </c>
      <c r="AJ105" s="129">
        <v>3109</v>
      </c>
      <c r="AK105" s="63">
        <v>130</v>
      </c>
      <c r="AL105" s="60">
        <v>0</v>
      </c>
      <c r="AM105" s="57">
        <v>1</v>
      </c>
      <c r="AN105" s="57">
        <v>0</v>
      </c>
      <c r="AO105" s="57">
        <v>50</v>
      </c>
      <c r="AP105" s="58">
        <v>76</v>
      </c>
      <c r="AQ105" s="55">
        <v>11</v>
      </c>
      <c r="AR105" s="55">
        <v>1</v>
      </c>
      <c r="AS105" s="55">
        <v>1428</v>
      </c>
      <c r="AT105" s="55">
        <v>1478</v>
      </c>
      <c r="AU105" s="55">
        <v>111</v>
      </c>
      <c r="AV105" s="55">
        <v>0</v>
      </c>
      <c r="AW105" s="122">
        <v>1</v>
      </c>
      <c r="AX105" s="122">
        <v>0</v>
      </c>
      <c r="AY105" s="55">
        <v>50</v>
      </c>
      <c r="AZ105" s="177">
        <v>69</v>
      </c>
      <c r="BA105" s="179">
        <v>15</v>
      </c>
      <c r="BB105" s="179">
        <v>7</v>
      </c>
      <c r="BC105" s="179">
        <v>1891</v>
      </c>
      <c r="BD105" s="179">
        <v>2241</v>
      </c>
      <c r="BE105" s="179">
        <v>107</v>
      </c>
      <c r="BF105" s="188">
        <v>6</v>
      </c>
      <c r="BG105" s="188">
        <v>11</v>
      </c>
      <c r="BH105" s="188">
        <v>721</v>
      </c>
      <c r="BI105" s="188">
        <f>BH105+(BG105*50)</f>
        <v>1271</v>
      </c>
      <c r="BJ105" s="188">
        <v>99</v>
      </c>
      <c r="BK105" s="55">
        <v>5</v>
      </c>
      <c r="BL105" s="55">
        <v>3</v>
      </c>
      <c r="BM105" s="55">
        <v>547</v>
      </c>
      <c r="BN105" s="55">
        <v>697</v>
      </c>
      <c r="BO105" s="41">
        <v>83</v>
      </c>
      <c r="BP105" s="56">
        <v>10</v>
      </c>
      <c r="BQ105" s="57">
        <v>4</v>
      </c>
      <c r="BR105" s="129">
        <v>1301</v>
      </c>
      <c r="BS105" s="129">
        <v>1501</v>
      </c>
      <c r="BT105" s="63">
        <v>99</v>
      </c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</row>
    <row r="106" spans="1:153" ht="16.5">
      <c r="A106" s="4"/>
      <c r="B106" s="59" t="s">
        <v>17</v>
      </c>
      <c r="C106" s="60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7"/>
      <c r="AI106" s="129"/>
      <c r="AJ106" s="129"/>
      <c r="AK106" s="63"/>
      <c r="AL106" s="60"/>
      <c r="AM106" s="57"/>
      <c r="AN106" s="57"/>
      <c r="AO106" s="57"/>
      <c r="AP106" s="58"/>
      <c r="AQ106" s="55">
        <v>4</v>
      </c>
      <c r="AR106" s="55">
        <v>2</v>
      </c>
      <c r="AS106" s="55">
        <v>562</v>
      </c>
      <c r="AT106" s="55">
        <v>662</v>
      </c>
      <c r="AU106" s="55">
        <v>84</v>
      </c>
      <c r="AV106" s="55">
        <v>3</v>
      </c>
      <c r="AW106" s="55">
        <v>0</v>
      </c>
      <c r="AX106" s="55">
        <v>771</v>
      </c>
      <c r="AY106" s="55">
        <v>771</v>
      </c>
      <c r="AZ106" s="177">
        <v>99</v>
      </c>
      <c r="BA106" s="55">
        <v>17</v>
      </c>
      <c r="BB106" s="55">
        <v>4</v>
      </c>
      <c r="BC106" s="55">
        <v>2182</v>
      </c>
      <c r="BD106" s="55">
        <v>2382</v>
      </c>
      <c r="BE106" s="55">
        <v>115</v>
      </c>
      <c r="BF106" s="188">
        <v>7</v>
      </c>
      <c r="BG106" s="188">
        <v>6</v>
      </c>
      <c r="BH106" s="188">
        <v>1129</v>
      </c>
      <c r="BI106" s="188">
        <f>BH106+(BG106*50)</f>
        <v>1429</v>
      </c>
      <c r="BJ106" s="188">
        <v>110</v>
      </c>
      <c r="BK106" s="55">
        <v>6</v>
      </c>
      <c r="BL106" s="55">
        <v>3</v>
      </c>
      <c r="BM106" s="55">
        <v>692</v>
      </c>
      <c r="BN106" s="55">
        <v>842</v>
      </c>
      <c r="BO106" s="41">
        <v>91</v>
      </c>
      <c r="BP106" s="56">
        <v>13</v>
      </c>
      <c r="BQ106" s="57">
        <v>6</v>
      </c>
      <c r="BR106" s="129">
        <v>1608</v>
      </c>
      <c r="BS106" s="129">
        <v>1908</v>
      </c>
      <c r="BT106" s="63">
        <v>108</v>
      </c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</row>
    <row r="107" spans="1:153" ht="16.5">
      <c r="A107" s="4"/>
      <c r="B107" s="59" t="s">
        <v>60</v>
      </c>
      <c r="C107" s="60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  <c r="AI107" s="129"/>
      <c r="AJ107" s="129"/>
      <c r="AK107" s="63"/>
      <c r="AL107" s="60"/>
      <c r="AM107" s="57"/>
      <c r="AN107" s="57"/>
      <c r="AO107" s="57"/>
      <c r="AP107" s="58"/>
      <c r="AQ107" s="55"/>
      <c r="AR107" s="55"/>
      <c r="AS107" s="55"/>
      <c r="AT107" s="55"/>
      <c r="AU107" s="55"/>
      <c r="AV107" s="55"/>
      <c r="AW107" s="55"/>
      <c r="AX107" s="55"/>
      <c r="AY107" s="55"/>
      <c r="AZ107" s="177"/>
      <c r="BA107" s="55"/>
      <c r="BB107" s="55"/>
      <c r="BC107" s="55"/>
      <c r="BD107" s="55"/>
      <c r="BE107" s="55"/>
      <c r="BF107" s="181"/>
      <c r="BG107" s="181"/>
      <c r="BH107" s="181"/>
      <c r="BI107" s="181"/>
      <c r="BJ107" s="182"/>
      <c r="BK107" s="55"/>
      <c r="BL107" s="55"/>
      <c r="BM107" s="55"/>
      <c r="BN107" s="55"/>
      <c r="BO107" s="41"/>
      <c r="BP107" s="56"/>
      <c r="BQ107" s="57"/>
      <c r="BR107" s="129"/>
      <c r="BS107" s="129"/>
      <c r="BT107" s="63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</row>
    <row r="108" spans="1:153" ht="16.5">
      <c r="A108" s="4"/>
      <c r="B108" s="59" t="s">
        <v>162</v>
      </c>
      <c r="C108" s="60"/>
      <c r="D108" s="56"/>
      <c r="E108" s="56"/>
      <c r="F108" s="56"/>
      <c r="G108" s="56"/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>
        <v>0</v>
      </c>
      <c r="X108" s="56">
        <v>1</v>
      </c>
      <c r="Y108" s="56"/>
      <c r="Z108" s="56">
        <v>50</v>
      </c>
      <c r="AA108" s="56">
        <v>66</v>
      </c>
      <c r="AB108" s="56">
        <v>4</v>
      </c>
      <c r="AC108" s="56">
        <v>0</v>
      </c>
      <c r="AD108" s="56">
        <v>922</v>
      </c>
      <c r="AE108" s="56">
        <v>922</v>
      </c>
      <c r="AF108" s="56">
        <v>98</v>
      </c>
      <c r="AG108" s="56"/>
      <c r="AH108" s="57"/>
      <c r="AI108" s="129"/>
      <c r="AJ108" s="129"/>
      <c r="AK108" s="63"/>
      <c r="AL108" s="60">
        <v>0</v>
      </c>
      <c r="AM108" s="57">
        <v>0</v>
      </c>
      <c r="AN108" s="57">
        <v>0</v>
      </c>
      <c r="AO108" s="57">
        <v>0</v>
      </c>
      <c r="AP108" s="58">
        <v>0</v>
      </c>
      <c r="AQ108" s="55"/>
      <c r="AR108" s="55"/>
      <c r="AS108" s="55"/>
      <c r="AT108" s="55"/>
      <c r="AU108" s="55"/>
      <c r="AV108" s="55"/>
      <c r="AW108" s="55"/>
      <c r="AX108" s="55"/>
      <c r="AY108" s="55"/>
      <c r="AZ108" s="177"/>
      <c r="BA108" s="179">
        <v>3</v>
      </c>
      <c r="BB108" s="179">
        <v>5</v>
      </c>
      <c r="BC108" s="179">
        <v>299</v>
      </c>
      <c r="BD108" s="179">
        <v>549</v>
      </c>
      <c r="BE108" s="179">
        <v>68</v>
      </c>
      <c r="BF108" s="188">
        <v>1</v>
      </c>
      <c r="BG108" s="188">
        <v>3</v>
      </c>
      <c r="BH108" s="188">
        <v>124</v>
      </c>
      <c r="BI108" s="188">
        <f>BH108+(BG108*50)</f>
        <v>274</v>
      </c>
      <c r="BJ108" s="188">
        <v>72</v>
      </c>
      <c r="BK108" s="55"/>
      <c r="BL108" s="55"/>
      <c r="BM108" s="55"/>
      <c r="BN108" s="55"/>
      <c r="BO108" s="41"/>
      <c r="BP108" s="56">
        <v>6</v>
      </c>
      <c r="BQ108" s="57">
        <v>7</v>
      </c>
      <c r="BR108" s="129">
        <v>859</v>
      </c>
      <c r="BS108" s="129">
        <v>1209</v>
      </c>
      <c r="BT108" s="63">
        <v>83</v>
      </c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</row>
    <row r="109" spans="1:153" ht="16.5">
      <c r="A109" s="4"/>
      <c r="B109" s="59" t="s">
        <v>157</v>
      </c>
      <c r="C109" s="60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7"/>
      <c r="AI109" s="129"/>
      <c r="AJ109" s="129"/>
      <c r="AK109" s="63"/>
      <c r="AL109" s="60"/>
      <c r="AM109" s="57"/>
      <c r="AN109" s="57"/>
      <c r="AO109" s="57"/>
      <c r="AP109" s="58"/>
      <c r="AQ109" s="55"/>
      <c r="AR109" s="55"/>
      <c r="AS109" s="55"/>
      <c r="AT109" s="55"/>
      <c r="AU109" s="55"/>
      <c r="AV109" s="55"/>
      <c r="AW109" s="55"/>
      <c r="AX109" s="55"/>
      <c r="AY109" s="55"/>
      <c r="AZ109" s="177"/>
      <c r="BA109" s="55"/>
      <c r="BB109" s="55"/>
      <c r="BC109" s="55"/>
      <c r="BD109" s="55"/>
      <c r="BE109" s="55"/>
      <c r="BF109" s="181"/>
      <c r="BG109" s="181"/>
      <c r="BH109" s="181"/>
      <c r="BI109" s="181"/>
      <c r="BJ109" s="182"/>
      <c r="BK109" s="55"/>
      <c r="BL109" s="55"/>
      <c r="BM109" s="55"/>
      <c r="BN109" s="55"/>
      <c r="BO109" s="41"/>
      <c r="BP109" s="56"/>
      <c r="BQ109" s="57"/>
      <c r="BR109" s="129"/>
      <c r="BS109" s="129"/>
      <c r="BT109" s="63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</row>
    <row r="110" spans="1:153" ht="16.5">
      <c r="A110" s="4"/>
      <c r="B110" s="59" t="s">
        <v>167</v>
      </c>
      <c r="C110" s="60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7"/>
      <c r="AI110" s="129"/>
      <c r="AJ110" s="129"/>
      <c r="AK110" s="63"/>
      <c r="AL110" s="60"/>
      <c r="AM110" s="122"/>
      <c r="AN110" s="122"/>
      <c r="AO110" s="57"/>
      <c r="AP110" s="58"/>
      <c r="AQ110" s="55"/>
      <c r="AR110" s="55"/>
      <c r="AS110" s="55"/>
      <c r="AT110" s="55"/>
      <c r="AU110" s="55"/>
      <c r="AV110" s="55"/>
      <c r="AW110" s="55"/>
      <c r="AX110" s="55"/>
      <c r="AY110" s="55"/>
      <c r="AZ110" s="177"/>
      <c r="BA110" s="55"/>
      <c r="BB110" s="55"/>
      <c r="BC110" s="55"/>
      <c r="BD110" s="55"/>
      <c r="BE110" s="55"/>
      <c r="BF110" s="181"/>
      <c r="BG110" s="181"/>
      <c r="BH110" s="181"/>
      <c r="BI110" s="181"/>
      <c r="BJ110" s="182"/>
      <c r="BK110" s="55"/>
      <c r="BL110" s="55"/>
      <c r="BM110" s="55"/>
      <c r="BN110" s="55"/>
      <c r="BO110" s="41"/>
      <c r="BP110" s="56"/>
      <c r="BQ110" s="57"/>
      <c r="BR110" s="129"/>
      <c r="BS110" s="129"/>
      <c r="BT110" s="63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</row>
    <row r="111" spans="1:153" ht="16.5">
      <c r="A111" s="4"/>
      <c r="B111" s="59" t="s">
        <v>6</v>
      </c>
      <c r="C111" s="60">
        <v>0</v>
      </c>
      <c r="D111" s="56">
        <v>2</v>
      </c>
      <c r="E111" s="56"/>
      <c r="F111" s="56">
        <v>100</v>
      </c>
      <c r="G111" s="56">
        <v>81</v>
      </c>
      <c r="H111" s="56">
        <v>2</v>
      </c>
      <c r="I111" s="56">
        <v>4</v>
      </c>
      <c r="J111" s="56">
        <v>141</v>
      </c>
      <c r="K111" s="56">
        <v>341</v>
      </c>
      <c r="L111" s="56">
        <v>93</v>
      </c>
      <c r="M111" s="56">
        <v>4</v>
      </c>
      <c r="N111" s="56">
        <v>1</v>
      </c>
      <c r="O111" s="56">
        <v>1172</v>
      </c>
      <c r="P111" s="56">
        <v>1222</v>
      </c>
      <c r="Q111" s="56">
        <v>111</v>
      </c>
      <c r="R111" s="56"/>
      <c r="S111" s="56"/>
      <c r="T111" s="56"/>
      <c r="U111" s="56"/>
      <c r="V111" s="56"/>
      <c r="W111" s="56">
        <v>3</v>
      </c>
      <c r="X111" s="56">
        <v>1</v>
      </c>
      <c r="Y111" s="56">
        <v>682</v>
      </c>
      <c r="Z111" s="56">
        <v>732</v>
      </c>
      <c r="AA111" s="56">
        <v>103</v>
      </c>
      <c r="AB111" s="56"/>
      <c r="AC111" s="56"/>
      <c r="AD111" s="56"/>
      <c r="AE111" s="56"/>
      <c r="AF111" s="56"/>
      <c r="AG111" s="56">
        <v>28</v>
      </c>
      <c r="AH111" s="57">
        <v>0</v>
      </c>
      <c r="AI111" s="129">
        <v>4195</v>
      </c>
      <c r="AJ111" s="129">
        <v>4195</v>
      </c>
      <c r="AK111" s="63">
        <v>141</v>
      </c>
      <c r="AL111" s="60">
        <v>3</v>
      </c>
      <c r="AM111" s="57">
        <v>0</v>
      </c>
      <c r="AN111" s="57">
        <v>487</v>
      </c>
      <c r="AO111" s="57">
        <v>487</v>
      </c>
      <c r="AP111" s="58">
        <v>96</v>
      </c>
      <c r="AQ111" s="55">
        <v>4</v>
      </c>
      <c r="AR111" s="55">
        <v>3</v>
      </c>
      <c r="AS111" s="55">
        <v>484</v>
      </c>
      <c r="AT111" s="55">
        <v>634</v>
      </c>
      <c r="AU111" s="55">
        <v>81</v>
      </c>
      <c r="AV111" s="55"/>
      <c r="AW111" s="55"/>
      <c r="AX111" s="55"/>
      <c r="AY111" s="55"/>
      <c r="AZ111" s="177"/>
      <c r="BA111" s="179">
        <v>14</v>
      </c>
      <c r="BB111" s="179">
        <v>2</v>
      </c>
      <c r="BC111" s="179">
        <v>1934</v>
      </c>
      <c r="BD111" s="179">
        <v>2034</v>
      </c>
      <c r="BE111" s="179">
        <v>110</v>
      </c>
      <c r="BF111" s="188">
        <v>9</v>
      </c>
      <c r="BG111" s="188">
        <v>11</v>
      </c>
      <c r="BH111" s="188">
        <v>1044</v>
      </c>
      <c r="BI111" s="188">
        <f>BH111+(BG111*50)</f>
        <v>1594</v>
      </c>
      <c r="BJ111" s="188">
        <v>108</v>
      </c>
      <c r="BK111" s="55">
        <v>6</v>
      </c>
      <c r="BL111" s="55">
        <v>2</v>
      </c>
      <c r="BM111" s="55">
        <v>752</v>
      </c>
      <c r="BN111" s="55">
        <v>852</v>
      </c>
      <c r="BO111" s="41">
        <v>96</v>
      </c>
      <c r="BP111" s="56">
        <v>7</v>
      </c>
      <c r="BQ111" s="57">
        <v>6</v>
      </c>
      <c r="BR111" s="129">
        <v>787</v>
      </c>
      <c r="BS111" s="129">
        <v>1087</v>
      </c>
      <c r="BT111" s="63">
        <v>76</v>
      </c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</row>
    <row r="112" spans="1:153" ht="16.5">
      <c r="A112" s="4"/>
      <c r="B112" s="59" t="s">
        <v>18</v>
      </c>
      <c r="C112" s="60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1</v>
      </c>
      <c r="N112" s="56">
        <v>1</v>
      </c>
      <c r="O112" s="56">
        <v>411</v>
      </c>
      <c r="P112" s="56">
        <v>461</v>
      </c>
      <c r="Q112" s="56">
        <v>96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1</v>
      </c>
      <c r="X112" s="56">
        <v>1</v>
      </c>
      <c r="Y112" s="56">
        <v>273</v>
      </c>
      <c r="Z112" s="56">
        <v>323</v>
      </c>
      <c r="AA112" s="56">
        <v>88</v>
      </c>
      <c r="AB112" s="56">
        <v>6</v>
      </c>
      <c r="AC112" s="56">
        <v>0</v>
      </c>
      <c r="AD112" s="56">
        <v>947</v>
      </c>
      <c r="AE112" s="56">
        <v>947</v>
      </c>
      <c r="AF112" s="56">
        <v>99</v>
      </c>
      <c r="AG112" s="56"/>
      <c r="AH112" s="57"/>
      <c r="AI112" s="129"/>
      <c r="AJ112" s="129"/>
      <c r="AK112" s="63"/>
      <c r="AL112" s="60">
        <v>0</v>
      </c>
      <c r="AM112" s="57">
        <v>1</v>
      </c>
      <c r="AN112" s="57">
        <v>0</v>
      </c>
      <c r="AO112" s="57">
        <v>50</v>
      </c>
      <c r="AP112" s="58">
        <v>76</v>
      </c>
      <c r="AQ112" s="55">
        <v>6</v>
      </c>
      <c r="AR112" s="55">
        <v>5</v>
      </c>
      <c r="AS112" s="55">
        <v>521</v>
      </c>
      <c r="AT112" s="55">
        <v>771</v>
      </c>
      <c r="AU112" s="55">
        <v>83</v>
      </c>
      <c r="AV112" s="55">
        <v>1</v>
      </c>
      <c r="AW112" s="55">
        <v>1</v>
      </c>
      <c r="AX112" s="55">
        <v>182</v>
      </c>
      <c r="AY112" s="55">
        <v>232</v>
      </c>
      <c r="AZ112" s="177">
        <v>78</v>
      </c>
      <c r="BA112" s="179">
        <v>10</v>
      </c>
      <c r="BB112" s="179">
        <v>4</v>
      </c>
      <c r="BC112" s="179">
        <v>1151</v>
      </c>
      <c r="BD112" s="179">
        <v>1351</v>
      </c>
      <c r="BE112" s="179">
        <v>86</v>
      </c>
      <c r="BF112" s="181"/>
      <c r="BG112" s="181"/>
      <c r="BH112" s="181"/>
      <c r="BI112" s="181"/>
      <c r="BJ112" s="182"/>
      <c r="BK112" s="55">
        <v>5</v>
      </c>
      <c r="BL112" s="55">
        <v>3</v>
      </c>
      <c r="BM112" s="55">
        <v>802</v>
      </c>
      <c r="BN112" s="55">
        <v>952</v>
      </c>
      <c r="BO112" s="41">
        <v>98</v>
      </c>
      <c r="BP112" s="56">
        <v>11</v>
      </c>
      <c r="BQ112" s="57">
        <v>2</v>
      </c>
      <c r="BR112" s="129">
        <v>1394</v>
      </c>
      <c r="BS112" s="129">
        <v>1494</v>
      </c>
      <c r="BT112" s="63">
        <v>101</v>
      </c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</row>
    <row r="113" spans="1:153" ht="16.5">
      <c r="A113" s="4"/>
      <c r="B113" s="59" t="s">
        <v>207</v>
      </c>
      <c r="C113" s="60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7"/>
      <c r="AI113" s="129"/>
      <c r="AJ113" s="129"/>
      <c r="AK113" s="63"/>
      <c r="AL113" s="60"/>
      <c r="AM113" s="57"/>
      <c r="AN113" s="57"/>
      <c r="AO113" s="57"/>
      <c r="AP113" s="58"/>
      <c r="AQ113" s="55"/>
      <c r="AR113" s="55"/>
      <c r="AS113" s="55"/>
      <c r="AT113" s="55"/>
      <c r="AU113" s="55"/>
      <c r="AV113" s="55"/>
      <c r="AW113" s="55"/>
      <c r="AX113" s="55"/>
      <c r="AY113" s="55"/>
      <c r="AZ113" s="177"/>
      <c r="BA113" s="55"/>
      <c r="BB113" s="55"/>
      <c r="BC113" s="55"/>
      <c r="BD113" s="55"/>
      <c r="BE113" s="55"/>
      <c r="BF113" s="181"/>
      <c r="BG113" s="181"/>
      <c r="BH113" s="181"/>
      <c r="BI113" s="181"/>
      <c r="BJ113" s="182"/>
      <c r="BK113" s="55"/>
      <c r="BL113" s="55"/>
      <c r="BM113" s="55"/>
      <c r="BN113" s="55"/>
      <c r="BO113" s="41"/>
      <c r="BP113" s="56"/>
      <c r="BQ113" s="57"/>
      <c r="BR113" s="129"/>
      <c r="BS113" s="129"/>
      <c r="BT113" s="63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</row>
    <row r="114" spans="1:153" ht="16.5">
      <c r="A114" s="4"/>
      <c r="B114" s="59" t="s">
        <v>5</v>
      </c>
      <c r="C114" s="60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7"/>
      <c r="AI114" s="129"/>
      <c r="AJ114" s="129"/>
      <c r="AK114" s="63"/>
      <c r="AL114" s="60"/>
      <c r="AM114" s="57"/>
      <c r="AN114" s="57"/>
      <c r="AO114" s="57"/>
      <c r="AP114" s="58"/>
      <c r="AQ114" s="55"/>
      <c r="AR114" s="55"/>
      <c r="AS114" s="55"/>
      <c r="AT114" s="55"/>
      <c r="AU114" s="55"/>
      <c r="AV114" s="55"/>
      <c r="AW114" s="55"/>
      <c r="AX114" s="55"/>
      <c r="AY114" s="55"/>
      <c r="AZ114" s="177"/>
      <c r="BA114" s="179"/>
      <c r="BB114" s="179"/>
      <c r="BC114" s="179"/>
      <c r="BD114" s="179"/>
      <c r="BE114" s="179"/>
      <c r="BF114" s="181"/>
      <c r="BG114" s="181"/>
      <c r="BH114" s="181"/>
      <c r="BI114" s="181"/>
      <c r="BJ114" s="182"/>
      <c r="BK114" s="55"/>
      <c r="BL114" s="55"/>
      <c r="BM114" s="55"/>
      <c r="BN114" s="55"/>
      <c r="BO114" s="41"/>
      <c r="BP114" s="56"/>
      <c r="BQ114" s="57"/>
      <c r="BR114" s="129"/>
      <c r="BS114" s="129"/>
      <c r="BT114" s="63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</row>
    <row r="115" spans="1:153" ht="16.5">
      <c r="A115" s="4"/>
      <c r="B115" s="59" t="s">
        <v>61</v>
      </c>
      <c r="C115" s="60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7"/>
      <c r="AI115" s="129"/>
      <c r="AJ115" s="129"/>
      <c r="AK115" s="63"/>
      <c r="AL115" s="60"/>
      <c r="AM115" s="57"/>
      <c r="AN115" s="57"/>
      <c r="AO115" s="57"/>
      <c r="AP115" s="58"/>
      <c r="AQ115" s="55"/>
      <c r="AR115" s="55"/>
      <c r="AS115" s="55"/>
      <c r="AT115" s="55"/>
      <c r="AU115" s="55"/>
      <c r="AV115" s="55"/>
      <c r="AW115" s="55"/>
      <c r="AX115" s="55"/>
      <c r="AY115" s="55"/>
      <c r="AZ115" s="177"/>
      <c r="BA115" s="55"/>
      <c r="BB115" s="55"/>
      <c r="BC115" s="55"/>
      <c r="BD115" s="55"/>
      <c r="BE115" s="55"/>
      <c r="BF115" s="181"/>
      <c r="BG115" s="181"/>
      <c r="BH115" s="181"/>
      <c r="BI115" s="181"/>
      <c r="BJ115" s="182"/>
      <c r="BK115" s="55"/>
      <c r="BL115" s="55"/>
      <c r="BM115" s="55"/>
      <c r="BN115" s="55"/>
      <c r="BO115" s="41"/>
      <c r="BP115" s="56"/>
      <c r="BQ115" s="57"/>
      <c r="BR115" s="129"/>
      <c r="BS115" s="129"/>
      <c r="BT115" s="63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</row>
    <row r="116" spans="1:153" ht="16.5">
      <c r="A116" s="4"/>
      <c r="B116" s="59" t="s">
        <v>193</v>
      </c>
      <c r="C116" s="60"/>
      <c r="D116" s="56"/>
      <c r="E116" s="56"/>
      <c r="F116" s="56"/>
      <c r="G116" s="56"/>
      <c r="H116" s="56"/>
      <c r="I116" s="56"/>
      <c r="J116" s="56"/>
      <c r="K116" s="56"/>
      <c r="L116" s="56"/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7"/>
      <c r="AI116" s="129"/>
      <c r="AJ116" s="129"/>
      <c r="AK116" s="63"/>
      <c r="AL116" s="60"/>
      <c r="AM116" s="57"/>
      <c r="AN116" s="57"/>
      <c r="AO116" s="57"/>
      <c r="AP116" s="58"/>
      <c r="AQ116" s="55">
        <v>2</v>
      </c>
      <c r="AR116" s="55">
        <v>5</v>
      </c>
      <c r="AS116" s="55">
        <v>361</v>
      </c>
      <c r="AT116" s="55">
        <v>611</v>
      </c>
      <c r="AU116" s="55">
        <v>77</v>
      </c>
      <c r="AV116" s="55"/>
      <c r="AW116" s="55"/>
      <c r="AX116" s="55"/>
      <c r="AY116" s="55"/>
      <c r="AZ116" s="177"/>
      <c r="BA116" s="55"/>
      <c r="BB116" s="55"/>
      <c r="BC116" s="55"/>
      <c r="BD116" s="55"/>
      <c r="BE116" s="55"/>
      <c r="BF116" s="181"/>
      <c r="BG116" s="181"/>
      <c r="BH116" s="181"/>
      <c r="BI116" s="181"/>
      <c r="BJ116" s="182"/>
      <c r="BK116" s="55"/>
      <c r="BL116" s="55"/>
      <c r="BM116" s="55"/>
      <c r="BN116" s="55"/>
      <c r="BO116" s="41"/>
      <c r="BP116" s="56"/>
      <c r="BQ116" s="57"/>
      <c r="BR116" s="129"/>
      <c r="BS116" s="129"/>
      <c r="BT116" s="63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</row>
    <row r="117" spans="1:153" ht="16.5">
      <c r="A117" s="4"/>
      <c r="B117" s="59" t="s">
        <v>22</v>
      </c>
      <c r="C117" s="60">
        <v>0</v>
      </c>
      <c r="D117" s="56">
        <v>0</v>
      </c>
      <c r="E117" s="56"/>
      <c r="F117" s="56">
        <v>0</v>
      </c>
      <c r="G117" s="56">
        <v>0</v>
      </c>
      <c r="H117" s="56">
        <v>1</v>
      </c>
      <c r="I117" s="56">
        <v>1</v>
      </c>
      <c r="J117" s="56">
        <v>219</v>
      </c>
      <c r="K117" s="56">
        <v>269</v>
      </c>
      <c r="L117" s="56">
        <v>97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2</v>
      </c>
      <c r="T117" s="56">
        <v>0</v>
      </c>
      <c r="U117" s="56">
        <v>100</v>
      </c>
      <c r="V117" s="56">
        <v>84</v>
      </c>
      <c r="W117" s="56"/>
      <c r="X117" s="56"/>
      <c r="Y117" s="56"/>
      <c r="Z117" s="56"/>
      <c r="AA117" s="56"/>
      <c r="AB117" s="56">
        <v>1</v>
      </c>
      <c r="AC117" s="56">
        <v>4</v>
      </c>
      <c r="AD117" s="56">
        <v>111</v>
      </c>
      <c r="AE117" s="56">
        <v>311</v>
      </c>
      <c r="AF117" s="56">
        <v>67</v>
      </c>
      <c r="AG117" s="56">
        <v>5</v>
      </c>
      <c r="AH117" s="57">
        <v>1</v>
      </c>
      <c r="AI117" s="129">
        <v>755</v>
      </c>
      <c r="AJ117" s="129">
        <v>805</v>
      </c>
      <c r="AK117" s="63">
        <v>78</v>
      </c>
      <c r="AL117" s="60">
        <v>0</v>
      </c>
      <c r="AM117" s="57">
        <v>1</v>
      </c>
      <c r="AN117" s="57">
        <v>0</v>
      </c>
      <c r="AO117" s="57">
        <v>50</v>
      </c>
      <c r="AP117" s="58">
        <v>76</v>
      </c>
      <c r="AQ117" s="55">
        <v>6</v>
      </c>
      <c r="AR117" s="55">
        <v>1</v>
      </c>
      <c r="AS117" s="55">
        <v>767</v>
      </c>
      <c r="AT117" s="55">
        <v>817</v>
      </c>
      <c r="AU117" s="55">
        <v>90</v>
      </c>
      <c r="AV117" s="55">
        <v>2</v>
      </c>
      <c r="AW117" s="55">
        <v>0</v>
      </c>
      <c r="AX117" s="55">
        <v>234</v>
      </c>
      <c r="AY117" s="55">
        <v>234</v>
      </c>
      <c r="AZ117" s="177">
        <v>82</v>
      </c>
      <c r="BA117" s="55"/>
      <c r="BB117" s="55"/>
      <c r="BC117" s="55"/>
      <c r="BD117" s="55"/>
      <c r="BE117" s="55"/>
      <c r="BF117" s="188">
        <v>4</v>
      </c>
      <c r="BG117" s="188">
        <v>13</v>
      </c>
      <c r="BH117" s="188">
        <v>498</v>
      </c>
      <c r="BI117" s="188">
        <f>BH117+(BG117*50)</f>
        <v>1148</v>
      </c>
      <c r="BJ117" s="188">
        <v>91</v>
      </c>
      <c r="BK117" s="55">
        <v>5</v>
      </c>
      <c r="BL117" s="55">
        <v>2</v>
      </c>
      <c r="BM117" s="55">
        <v>492</v>
      </c>
      <c r="BN117" s="55">
        <v>592</v>
      </c>
      <c r="BO117" s="41">
        <v>81</v>
      </c>
      <c r="BP117" s="56">
        <v>18</v>
      </c>
      <c r="BQ117" s="57">
        <v>4</v>
      </c>
      <c r="BR117" s="129">
        <v>2453</v>
      </c>
      <c r="BS117" s="129">
        <v>2653</v>
      </c>
      <c r="BT117" s="63">
        <v>122</v>
      </c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</row>
    <row r="118" spans="1:153" ht="16.5">
      <c r="A118" s="4"/>
      <c r="B118" s="59" t="s">
        <v>208</v>
      </c>
      <c r="C118" s="60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7"/>
      <c r="AI118" s="129"/>
      <c r="AJ118" s="129"/>
      <c r="AK118" s="63"/>
      <c r="AL118" s="60"/>
      <c r="AM118" s="57"/>
      <c r="AN118" s="57"/>
      <c r="AO118" s="57"/>
      <c r="AP118" s="58"/>
      <c r="AQ118" s="55"/>
      <c r="AR118" s="55"/>
      <c r="AS118" s="55"/>
      <c r="AT118" s="55"/>
      <c r="AU118" s="55"/>
      <c r="AV118" s="55"/>
      <c r="AW118" s="55"/>
      <c r="AX118" s="55"/>
      <c r="AY118" s="55"/>
      <c r="AZ118" s="177"/>
      <c r="BA118" s="55"/>
      <c r="BB118" s="55"/>
      <c r="BC118" s="55"/>
      <c r="BD118" s="55"/>
      <c r="BE118" s="55"/>
      <c r="BF118" s="181"/>
      <c r="BG118" s="181"/>
      <c r="BH118" s="181"/>
      <c r="BI118" s="181"/>
      <c r="BJ118" s="182"/>
      <c r="BK118" s="55"/>
      <c r="BL118" s="55"/>
      <c r="BM118" s="55"/>
      <c r="BN118" s="55"/>
      <c r="BO118" s="41"/>
      <c r="BP118" s="56"/>
      <c r="BQ118" s="57"/>
      <c r="BR118" s="129"/>
      <c r="BS118" s="129"/>
      <c r="BT118" s="63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</row>
    <row r="119" spans="1:153" ht="16.5">
      <c r="A119" s="4"/>
      <c r="B119" s="59" t="s">
        <v>25</v>
      </c>
      <c r="C119" s="60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7"/>
      <c r="AI119" s="129"/>
      <c r="AJ119" s="129"/>
      <c r="AK119" s="63"/>
      <c r="AL119" s="60"/>
      <c r="AM119" s="57"/>
      <c r="AN119" s="57"/>
      <c r="AO119" s="57"/>
      <c r="AP119" s="58"/>
      <c r="AQ119" s="55">
        <v>3</v>
      </c>
      <c r="AR119" s="55">
        <v>2</v>
      </c>
      <c r="AS119" s="55">
        <v>434</v>
      </c>
      <c r="AT119" s="55">
        <v>534</v>
      </c>
      <c r="AU119" s="55">
        <v>79</v>
      </c>
      <c r="AV119" s="55"/>
      <c r="AW119" s="55"/>
      <c r="AX119" s="55"/>
      <c r="AY119" s="55"/>
      <c r="AZ119" s="177"/>
      <c r="BA119" s="55"/>
      <c r="BB119" s="55"/>
      <c r="BC119" s="55"/>
      <c r="BD119" s="55"/>
      <c r="BE119" s="55"/>
      <c r="BF119" s="181"/>
      <c r="BG119" s="181"/>
      <c r="BH119" s="181"/>
      <c r="BI119" s="181"/>
      <c r="BJ119" s="182"/>
      <c r="BK119" s="55"/>
      <c r="BL119" s="55"/>
      <c r="BM119" s="55"/>
      <c r="BN119" s="55"/>
      <c r="BO119" s="41"/>
      <c r="BP119" s="56"/>
      <c r="BQ119" s="57"/>
      <c r="BR119" s="129"/>
      <c r="BS119" s="129"/>
      <c r="BT119" s="63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</row>
    <row r="120" spans="1:153" ht="16.5">
      <c r="A120" s="4"/>
      <c r="B120" s="59" t="s">
        <v>58</v>
      </c>
      <c r="C120" s="60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7"/>
      <c r="AI120" s="129"/>
      <c r="AJ120" s="129"/>
      <c r="AK120" s="63"/>
      <c r="AL120" s="60"/>
      <c r="AM120" s="57"/>
      <c r="AN120" s="57"/>
      <c r="AO120" s="57"/>
      <c r="AP120" s="58"/>
      <c r="AQ120" s="55"/>
      <c r="AR120" s="55"/>
      <c r="AS120" s="55"/>
      <c r="AT120" s="55"/>
      <c r="AU120" s="55"/>
      <c r="AV120" s="55"/>
      <c r="AW120" s="55"/>
      <c r="AX120" s="55"/>
      <c r="AY120" s="55"/>
      <c r="AZ120" s="177"/>
      <c r="BA120" s="55"/>
      <c r="BB120" s="55"/>
      <c r="BC120" s="55"/>
      <c r="BD120" s="55"/>
      <c r="BE120" s="55"/>
      <c r="BF120" s="181"/>
      <c r="BG120" s="181"/>
      <c r="BH120" s="181"/>
      <c r="BI120" s="181"/>
      <c r="BJ120" s="182"/>
      <c r="BK120" s="55"/>
      <c r="BL120" s="55"/>
      <c r="BM120" s="55"/>
      <c r="BN120" s="55"/>
      <c r="BO120" s="41"/>
      <c r="BP120" s="56"/>
      <c r="BQ120" s="57"/>
      <c r="BR120" s="129"/>
      <c r="BS120" s="129"/>
      <c r="BT120" s="63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</row>
    <row r="121" spans="2:153" ht="16.5">
      <c r="B121" s="4" t="s">
        <v>209</v>
      </c>
      <c r="C121" s="60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/>
      <c r="AI121" s="129"/>
      <c r="AJ121" s="129"/>
      <c r="AK121" s="63"/>
      <c r="AL121" s="60"/>
      <c r="AM121" s="57"/>
      <c r="AN121" s="57"/>
      <c r="AO121" s="57"/>
      <c r="AP121" s="58"/>
      <c r="AQ121" s="55"/>
      <c r="AR121" s="55"/>
      <c r="AS121" s="55"/>
      <c r="AT121" s="55"/>
      <c r="AU121" s="55"/>
      <c r="AV121" s="55"/>
      <c r="AW121" s="55"/>
      <c r="AX121" s="55"/>
      <c r="AY121" s="55"/>
      <c r="AZ121" s="177"/>
      <c r="BA121" s="55"/>
      <c r="BB121" s="55"/>
      <c r="BC121" s="55"/>
      <c r="BD121" s="55"/>
      <c r="BE121" s="55"/>
      <c r="BF121" s="181"/>
      <c r="BG121" s="181"/>
      <c r="BH121" s="181"/>
      <c r="BI121" s="181"/>
      <c r="BJ121" s="182"/>
      <c r="BK121" s="55"/>
      <c r="BL121" s="55"/>
      <c r="BM121" s="55"/>
      <c r="BN121" s="55"/>
      <c r="BO121" s="41"/>
      <c r="BP121" s="56"/>
      <c r="BQ121" s="57"/>
      <c r="BR121" s="129"/>
      <c r="BS121" s="129"/>
      <c r="BT121" s="63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</row>
    <row r="122" spans="1:153" ht="16.5">
      <c r="A122" s="4"/>
      <c r="B122" s="59" t="s">
        <v>210</v>
      </c>
      <c r="C122" s="60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7"/>
      <c r="AI122" s="129"/>
      <c r="AJ122" s="129"/>
      <c r="AK122" s="63"/>
      <c r="AL122" s="60"/>
      <c r="AM122" s="57"/>
      <c r="AN122" s="57"/>
      <c r="AO122" s="57"/>
      <c r="AP122" s="58"/>
      <c r="AQ122" s="55"/>
      <c r="AR122" s="55"/>
      <c r="AS122" s="55"/>
      <c r="AT122" s="55"/>
      <c r="AU122" s="55"/>
      <c r="AV122" s="55"/>
      <c r="AW122" s="55"/>
      <c r="AX122" s="55"/>
      <c r="AY122" s="55"/>
      <c r="AZ122" s="177"/>
      <c r="BA122" s="55"/>
      <c r="BB122" s="55"/>
      <c r="BC122" s="55"/>
      <c r="BD122" s="55"/>
      <c r="BE122" s="55"/>
      <c r="BF122" s="181"/>
      <c r="BG122" s="181"/>
      <c r="BH122" s="181"/>
      <c r="BI122" s="181"/>
      <c r="BJ122" s="182"/>
      <c r="BK122" s="55"/>
      <c r="BL122" s="55"/>
      <c r="BM122" s="55"/>
      <c r="BN122" s="55"/>
      <c r="BO122" s="41"/>
      <c r="BP122" s="56"/>
      <c r="BQ122" s="57"/>
      <c r="BR122" s="129"/>
      <c r="BS122" s="129"/>
      <c r="BT122" s="63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</row>
    <row r="123" spans="1:153" ht="16.5">
      <c r="A123" s="4"/>
      <c r="B123" s="59" t="s">
        <v>28</v>
      </c>
      <c r="C123" s="60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7"/>
      <c r="AI123" s="129"/>
      <c r="AJ123" s="129"/>
      <c r="AK123" s="63"/>
      <c r="AL123" s="60"/>
      <c r="AM123" s="57"/>
      <c r="AN123" s="57"/>
      <c r="AO123" s="57"/>
      <c r="AP123" s="58"/>
      <c r="AQ123" s="55"/>
      <c r="AR123" s="55"/>
      <c r="AS123" s="55"/>
      <c r="AT123" s="55"/>
      <c r="AU123" s="55"/>
      <c r="AV123" s="55"/>
      <c r="AW123" s="55"/>
      <c r="AX123" s="55"/>
      <c r="AY123" s="55"/>
      <c r="AZ123" s="177"/>
      <c r="BA123" s="55"/>
      <c r="BB123" s="55"/>
      <c r="BC123" s="55"/>
      <c r="BD123" s="55"/>
      <c r="BE123" s="55"/>
      <c r="BF123" s="181"/>
      <c r="BG123" s="181"/>
      <c r="BH123" s="181"/>
      <c r="BI123" s="181"/>
      <c r="BJ123" s="182"/>
      <c r="BK123" s="55"/>
      <c r="BL123" s="55"/>
      <c r="BM123" s="55"/>
      <c r="BN123" s="55"/>
      <c r="BO123" s="41"/>
      <c r="BP123" s="56"/>
      <c r="BQ123" s="57"/>
      <c r="BR123" s="129"/>
      <c r="BS123" s="129"/>
      <c r="BT123" s="63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</row>
    <row r="124" spans="1:153" ht="16.5">
      <c r="A124" s="4"/>
      <c r="B124" s="59" t="s">
        <v>158</v>
      </c>
      <c r="C124" s="60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7"/>
      <c r="AI124" s="129"/>
      <c r="AJ124" s="129"/>
      <c r="AK124" s="63"/>
      <c r="AL124" s="60"/>
      <c r="AM124" s="57"/>
      <c r="AN124" s="57"/>
      <c r="AO124" s="57"/>
      <c r="AP124" s="58"/>
      <c r="AQ124" s="55"/>
      <c r="AR124" s="55"/>
      <c r="AS124" s="55"/>
      <c r="AT124" s="55"/>
      <c r="AU124" s="55"/>
      <c r="AV124" s="55"/>
      <c r="AW124" s="55"/>
      <c r="AX124" s="55"/>
      <c r="AY124" s="55"/>
      <c r="AZ124" s="177"/>
      <c r="BA124" s="55"/>
      <c r="BB124" s="55"/>
      <c r="BC124" s="55"/>
      <c r="BD124" s="55"/>
      <c r="BE124" s="55"/>
      <c r="BF124" s="181"/>
      <c r="BG124" s="181"/>
      <c r="BH124" s="181"/>
      <c r="BI124" s="181"/>
      <c r="BJ124" s="182"/>
      <c r="BK124" s="55"/>
      <c r="BL124" s="55"/>
      <c r="BM124" s="55"/>
      <c r="BN124" s="55"/>
      <c r="BO124" s="41"/>
      <c r="BP124" s="56"/>
      <c r="BQ124" s="57"/>
      <c r="BR124" s="129"/>
      <c r="BS124" s="129"/>
      <c r="BT124" s="63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</row>
    <row r="125" spans="1:153" ht="16.5">
      <c r="A125" s="4"/>
      <c r="B125" s="59" t="s">
        <v>138</v>
      </c>
      <c r="C125" s="60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7"/>
      <c r="AI125" s="129"/>
      <c r="AJ125" s="129"/>
      <c r="AK125" s="63"/>
      <c r="AL125" s="60"/>
      <c r="AM125" s="57"/>
      <c r="AN125" s="57"/>
      <c r="AO125" s="57"/>
      <c r="AP125" s="58"/>
      <c r="AQ125" s="55"/>
      <c r="AR125" s="55"/>
      <c r="AS125" s="55"/>
      <c r="AT125" s="55"/>
      <c r="AU125" s="55"/>
      <c r="AV125" s="55"/>
      <c r="AW125" s="55"/>
      <c r="AX125" s="55"/>
      <c r="AY125" s="55"/>
      <c r="AZ125" s="177"/>
      <c r="BA125" s="55"/>
      <c r="BB125" s="55"/>
      <c r="BC125" s="55"/>
      <c r="BD125" s="55"/>
      <c r="BE125" s="55"/>
      <c r="BF125" s="181"/>
      <c r="BG125" s="181"/>
      <c r="BH125" s="181"/>
      <c r="BI125" s="181"/>
      <c r="BJ125" s="182"/>
      <c r="BK125" s="55"/>
      <c r="BL125" s="55"/>
      <c r="BM125" s="55"/>
      <c r="BN125" s="55"/>
      <c r="BO125" s="41"/>
      <c r="BP125" s="56"/>
      <c r="BQ125" s="57"/>
      <c r="BR125" s="129"/>
      <c r="BS125" s="129"/>
      <c r="BT125" s="63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</row>
    <row r="126" spans="1:153" ht="16.5">
      <c r="A126" s="4"/>
      <c r="B126" s="59" t="s">
        <v>29</v>
      </c>
      <c r="C126" s="60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7"/>
      <c r="AI126" s="129"/>
      <c r="AJ126" s="129"/>
      <c r="AK126" s="63"/>
      <c r="AL126" s="60"/>
      <c r="AM126" s="57"/>
      <c r="AN126" s="57"/>
      <c r="AO126" s="57"/>
      <c r="AP126" s="58"/>
      <c r="AQ126" s="55"/>
      <c r="AR126" s="55"/>
      <c r="AS126" s="55"/>
      <c r="AT126" s="55"/>
      <c r="AU126" s="55"/>
      <c r="AV126" s="55"/>
      <c r="AW126" s="55"/>
      <c r="AX126" s="55"/>
      <c r="AY126" s="55"/>
      <c r="AZ126" s="177"/>
      <c r="BA126" s="55"/>
      <c r="BB126" s="55"/>
      <c r="BC126" s="55"/>
      <c r="BD126" s="55"/>
      <c r="BE126" s="55"/>
      <c r="BF126" s="181"/>
      <c r="BG126" s="181"/>
      <c r="BH126" s="181"/>
      <c r="BI126" s="181"/>
      <c r="BJ126" s="182"/>
      <c r="BK126" s="55"/>
      <c r="BL126" s="55"/>
      <c r="BM126" s="55"/>
      <c r="BN126" s="55"/>
      <c r="BO126" s="41"/>
      <c r="BP126" s="56"/>
      <c r="BQ126" s="57"/>
      <c r="BR126" s="129"/>
      <c r="BS126" s="129"/>
      <c r="BT126" s="63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</row>
    <row r="127" spans="1:153" ht="16.5">
      <c r="A127" s="4"/>
      <c r="B127" s="59" t="s">
        <v>148</v>
      </c>
      <c r="C127" s="60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7"/>
      <c r="AI127" s="129"/>
      <c r="AJ127" s="129"/>
      <c r="AK127" s="63"/>
      <c r="AL127" s="60"/>
      <c r="AM127" s="57"/>
      <c r="AN127" s="57"/>
      <c r="AO127" s="57"/>
      <c r="AP127" s="58"/>
      <c r="AQ127" s="55"/>
      <c r="AR127" s="55"/>
      <c r="AS127" s="55"/>
      <c r="AT127" s="55"/>
      <c r="AU127" s="55"/>
      <c r="AV127" s="55"/>
      <c r="AW127" s="55"/>
      <c r="AX127" s="55"/>
      <c r="AY127" s="55"/>
      <c r="AZ127" s="177"/>
      <c r="BA127" s="55"/>
      <c r="BB127" s="55"/>
      <c r="BC127" s="55"/>
      <c r="BD127" s="55"/>
      <c r="BE127" s="55"/>
      <c r="BF127" s="181"/>
      <c r="BG127" s="181"/>
      <c r="BH127" s="181"/>
      <c r="BI127" s="181"/>
      <c r="BJ127" s="182"/>
      <c r="BK127" s="55"/>
      <c r="BL127" s="55"/>
      <c r="BM127" s="55"/>
      <c r="BN127" s="55"/>
      <c r="BO127" s="41"/>
      <c r="BP127" s="56"/>
      <c r="BQ127" s="57"/>
      <c r="BR127" s="129"/>
      <c r="BS127" s="129"/>
      <c r="BT127" s="63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</row>
    <row r="128" spans="1:153" ht="16.5">
      <c r="A128" s="4"/>
      <c r="B128" s="59" t="s">
        <v>55</v>
      </c>
      <c r="C128" s="60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7"/>
      <c r="AI128" s="129"/>
      <c r="AJ128" s="129"/>
      <c r="AK128" s="63"/>
      <c r="AL128" s="60"/>
      <c r="AM128" s="57"/>
      <c r="AN128" s="57"/>
      <c r="AO128" s="57"/>
      <c r="AP128" s="58"/>
      <c r="AQ128" s="55"/>
      <c r="AR128" s="55"/>
      <c r="AS128" s="55"/>
      <c r="AT128" s="55"/>
      <c r="AU128" s="55"/>
      <c r="AV128" s="55"/>
      <c r="AW128" s="55"/>
      <c r="AX128" s="55"/>
      <c r="AY128" s="55"/>
      <c r="AZ128" s="177"/>
      <c r="BA128" s="55"/>
      <c r="BB128" s="55"/>
      <c r="BC128" s="55"/>
      <c r="BD128" s="55"/>
      <c r="BE128" s="55"/>
      <c r="BF128" s="181"/>
      <c r="BG128" s="181"/>
      <c r="BH128" s="181"/>
      <c r="BI128" s="181"/>
      <c r="BJ128" s="182"/>
      <c r="BK128" s="55"/>
      <c r="BL128" s="55"/>
      <c r="BM128" s="55"/>
      <c r="BN128" s="55"/>
      <c r="BO128" s="41"/>
      <c r="BP128" s="56"/>
      <c r="BQ128" s="57"/>
      <c r="BR128" s="129"/>
      <c r="BS128" s="129"/>
      <c r="BT128" s="63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</row>
    <row r="129" spans="1:153" ht="16.5">
      <c r="A129" s="4"/>
      <c r="B129" s="59" t="s">
        <v>170</v>
      </c>
      <c r="C129" s="60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7"/>
      <c r="AI129" s="129"/>
      <c r="AJ129" s="129"/>
      <c r="AK129" s="63"/>
      <c r="AL129" s="60"/>
      <c r="AM129" s="57"/>
      <c r="AN129" s="57"/>
      <c r="AO129" s="57"/>
      <c r="AP129" s="58"/>
      <c r="AQ129" s="55"/>
      <c r="AR129" s="55"/>
      <c r="AS129" s="55"/>
      <c r="AT129" s="55"/>
      <c r="AU129" s="55"/>
      <c r="AV129" s="55"/>
      <c r="AW129" s="55"/>
      <c r="AX129" s="55"/>
      <c r="AY129" s="55"/>
      <c r="AZ129" s="177"/>
      <c r="BA129" s="179"/>
      <c r="BB129" s="179"/>
      <c r="BC129" s="179"/>
      <c r="BD129" s="179"/>
      <c r="BE129" s="179"/>
      <c r="BF129" s="181"/>
      <c r="BG129" s="181"/>
      <c r="BH129" s="181"/>
      <c r="BI129" s="181"/>
      <c r="BJ129" s="182"/>
      <c r="BK129" s="55"/>
      <c r="BL129" s="55"/>
      <c r="BM129" s="55"/>
      <c r="BN129" s="55"/>
      <c r="BO129" s="41"/>
      <c r="BP129" s="56"/>
      <c r="BQ129" s="57"/>
      <c r="BR129" s="129"/>
      <c r="BS129" s="129"/>
      <c r="BT129" s="63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</row>
    <row r="130" spans="1:153" ht="16.5">
      <c r="A130" s="4"/>
      <c r="B130" s="59" t="s">
        <v>220</v>
      </c>
      <c r="C130" s="60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7"/>
      <c r="AI130" s="129"/>
      <c r="AJ130" s="129"/>
      <c r="AK130" s="63"/>
      <c r="AL130" s="60"/>
      <c r="AM130" s="57"/>
      <c r="AN130" s="57"/>
      <c r="AO130" s="57"/>
      <c r="AP130" s="58"/>
      <c r="AQ130" s="55"/>
      <c r="AR130" s="55"/>
      <c r="AS130" s="55"/>
      <c r="AT130" s="55"/>
      <c r="AU130" s="55"/>
      <c r="AV130" s="55"/>
      <c r="AW130" s="55"/>
      <c r="AX130" s="55"/>
      <c r="AY130" s="55"/>
      <c r="AZ130" s="177"/>
      <c r="BA130" s="179"/>
      <c r="BB130" s="179"/>
      <c r="BC130" s="179"/>
      <c r="BD130" s="179"/>
      <c r="BE130" s="179"/>
      <c r="BF130" s="181"/>
      <c r="BG130" s="181"/>
      <c r="BH130" s="181"/>
      <c r="BI130" s="181"/>
      <c r="BJ130" s="182"/>
      <c r="BK130" s="55"/>
      <c r="BL130" s="55"/>
      <c r="BM130" s="55"/>
      <c r="BN130" s="55"/>
      <c r="BO130" s="41"/>
      <c r="BP130" s="56"/>
      <c r="BQ130" s="57"/>
      <c r="BR130" s="129"/>
      <c r="BS130" s="129"/>
      <c r="BT130" s="63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</row>
    <row r="131" spans="1:153" ht="16.5">
      <c r="A131" s="4"/>
      <c r="B131" s="59" t="s">
        <v>147</v>
      </c>
      <c r="C131" s="60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7"/>
      <c r="AI131" s="129"/>
      <c r="AJ131" s="129"/>
      <c r="AK131" s="63"/>
      <c r="AL131" s="60"/>
      <c r="AM131" s="57"/>
      <c r="AN131" s="130"/>
      <c r="AO131" s="57"/>
      <c r="AP131" s="58"/>
      <c r="AQ131" s="55"/>
      <c r="AR131" s="55"/>
      <c r="AS131" s="55"/>
      <c r="AT131" s="55"/>
      <c r="AU131" s="55"/>
      <c r="AV131" s="55"/>
      <c r="AW131" s="55"/>
      <c r="AX131" s="55"/>
      <c r="AY131" s="55"/>
      <c r="AZ131" s="177"/>
      <c r="BA131" s="55"/>
      <c r="BB131" s="55"/>
      <c r="BC131" s="55"/>
      <c r="BD131" s="55"/>
      <c r="BE131" s="55"/>
      <c r="BF131" s="181"/>
      <c r="BG131" s="181"/>
      <c r="BH131" s="181"/>
      <c r="BI131" s="181"/>
      <c r="BJ131" s="182"/>
      <c r="BK131" s="55"/>
      <c r="BL131" s="55"/>
      <c r="BM131" s="55"/>
      <c r="BN131" s="55"/>
      <c r="BO131" s="41"/>
      <c r="BP131" s="56"/>
      <c r="BQ131" s="57"/>
      <c r="BR131" s="129"/>
      <c r="BS131" s="129"/>
      <c r="BT131" s="63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</row>
    <row r="132" spans="1:153" ht="16.5">
      <c r="A132" s="4"/>
      <c r="B132" s="59" t="s">
        <v>242</v>
      </c>
      <c r="C132" s="60"/>
      <c r="D132" s="56"/>
      <c r="E132" s="56"/>
      <c r="F132" s="56"/>
      <c r="G132" s="56"/>
      <c r="H132" s="56">
        <v>0</v>
      </c>
      <c r="I132" s="56">
        <v>2</v>
      </c>
      <c r="J132" s="56">
        <v>0</v>
      </c>
      <c r="K132" s="56">
        <v>100</v>
      </c>
      <c r="L132" s="56">
        <v>69</v>
      </c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>
        <v>0</v>
      </c>
      <c r="X132" s="56">
        <v>2</v>
      </c>
      <c r="Y132" s="56">
        <v>0</v>
      </c>
      <c r="Z132" s="56">
        <v>100</v>
      </c>
      <c r="AA132" s="56">
        <v>70</v>
      </c>
      <c r="AB132" s="56">
        <v>1</v>
      </c>
      <c r="AC132" s="56">
        <v>8</v>
      </c>
      <c r="AD132" s="56">
        <v>85</v>
      </c>
      <c r="AE132" s="56">
        <v>485</v>
      </c>
      <c r="AF132" s="56">
        <v>65</v>
      </c>
      <c r="AG132" s="56"/>
      <c r="AH132" s="57"/>
      <c r="AI132" s="129"/>
      <c r="AJ132" s="129"/>
      <c r="AK132" s="63"/>
      <c r="AL132" s="60">
        <v>0</v>
      </c>
      <c r="AM132" s="57">
        <v>3</v>
      </c>
      <c r="AN132" s="130">
        <v>0</v>
      </c>
      <c r="AO132" s="57">
        <v>150</v>
      </c>
      <c r="AP132" s="58">
        <v>79</v>
      </c>
      <c r="AQ132" s="55"/>
      <c r="AR132" s="55"/>
      <c r="AS132" s="55"/>
      <c r="AT132" s="55"/>
      <c r="AU132" s="55"/>
      <c r="AV132" s="55"/>
      <c r="AW132" s="55"/>
      <c r="AX132" s="55"/>
      <c r="AY132" s="55"/>
      <c r="AZ132" s="178"/>
      <c r="BA132" s="179">
        <v>4</v>
      </c>
      <c r="BB132" s="179">
        <v>4</v>
      </c>
      <c r="BC132" s="179">
        <v>430</v>
      </c>
      <c r="BD132" s="179">
        <v>630</v>
      </c>
      <c r="BE132" s="179">
        <v>71</v>
      </c>
      <c r="BF132" s="189">
        <v>0</v>
      </c>
      <c r="BG132" s="189">
        <v>5</v>
      </c>
      <c r="BH132" s="189"/>
      <c r="BI132" s="189">
        <f>BH132+(BG132*50)</f>
        <v>250</v>
      </c>
      <c r="BJ132" s="189">
        <v>67</v>
      </c>
      <c r="BK132" s="55"/>
      <c r="BL132" s="55"/>
      <c r="BM132" s="55"/>
      <c r="BN132" s="55"/>
      <c r="BO132" s="41"/>
      <c r="BP132" s="56">
        <v>5</v>
      </c>
      <c r="BQ132" s="57">
        <v>2</v>
      </c>
      <c r="BR132" s="129">
        <v>670</v>
      </c>
      <c r="BS132" s="129">
        <v>770</v>
      </c>
      <c r="BT132" s="63">
        <v>74</v>
      </c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</row>
    <row r="133" spans="1:153" ht="16.5">
      <c r="A133" s="4"/>
      <c r="B133" s="59" t="s">
        <v>181</v>
      </c>
      <c r="C133" s="60"/>
      <c r="D133" s="56"/>
      <c r="E133" s="56"/>
      <c r="F133" s="56"/>
      <c r="G133" s="56"/>
      <c r="H133" s="56">
        <v>0</v>
      </c>
      <c r="I133" s="56">
        <v>5</v>
      </c>
      <c r="J133" s="56">
        <v>0</v>
      </c>
      <c r="K133" s="56">
        <v>250</v>
      </c>
      <c r="L133" s="56">
        <v>78</v>
      </c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>
        <v>0</v>
      </c>
      <c r="X133" s="56">
        <v>1</v>
      </c>
      <c r="Y133" s="56">
        <v>0</v>
      </c>
      <c r="Z133" s="56">
        <v>50</v>
      </c>
      <c r="AA133" s="56">
        <v>66</v>
      </c>
      <c r="AB133" s="56">
        <v>0</v>
      </c>
      <c r="AC133" s="56">
        <v>3</v>
      </c>
      <c r="AD133" s="56">
        <v>0</v>
      </c>
      <c r="AE133" s="56">
        <v>150</v>
      </c>
      <c r="AF133" s="56">
        <v>64</v>
      </c>
      <c r="AG133" s="56"/>
      <c r="AH133" s="57"/>
      <c r="AI133" s="129"/>
      <c r="AJ133" s="129"/>
      <c r="AK133" s="63"/>
      <c r="AL133" s="60">
        <v>0</v>
      </c>
      <c r="AM133" s="57">
        <v>0</v>
      </c>
      <c r="AN133" s="57">
        <v>0</v>
      </c>
      <c r="AO133" s="57">
        <v>0</v>
      </c>
      <c r="AP133" s="58">
        <v>0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177"/>
      <c r="BA133" s="179">
        <v>15</v>
      </c>
      <c r="BB133" s="179">
        <v>3</v>
      </c>
      <c r="BC133" s="179">
        <v>2125</v>
      </c>
      <c r="BD133" s="179">
        <v>2275</v>
      </c>
      <c r="BE133" s="179">
        <v>114</v>
      </c>
      <c r="BF133" s="188">
        <v>3</v>
      </c>
      <c r="BG133" s="188">
        <v>4</v>
      </c>
      <c r="BH133" s="188">
        <v>403</v>
      </c>
      <c r="BI133" s="188">
        <f>BH133+(BG133*50)</f>
        <v>603</v>
      </c>
      <c r="BJ133" s="188">
        <v>88</v>
      </c>
      <c r="BK133" s="188"/>
      <c r="BL133" s="55"/>
      <c r="BM133" s="55"/>
      <c r="BN133" s="55"/>
      <c r="BO133" s="41"/>
      <c r="BP133" s="56"/>
      <c r="BQ133" s="57"/>
      <c r="BR133" s="129"/>
      <c r="BS133" s="129"/>
      <c r="BT133" s="63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</row>
    <row r="134" spans="1:153" ht="16.5">
      <c r="A134" s="4"/>
      <c r="B134" s="59" t="s">
        <v>24</v>
      </c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7"/>
      <c r="AI134" s="129"/>
      <c r="AJ134" s="129"/>
      <c r="AK134" s="63"/>
      <c r="AL134" s="60"/>
      <c r="AM134" s="57"/>
      <c r="AN134" s="131"/>
      <c r="AO134" s="57"/>
      <c r="AP134" s="58"/>
      <c r="AQ134" s="55"/>
      <c r="AR134" s="55"/>
      <c r="AS134" s="55"/>
      <c r="AT134" s="55"/>
      <c r="AU134" s="55"/>
      <c r="AV134" s="55"/>
      <c r="AW134" s="55"/>
      <c r="AX134" s="55"/>
      <c r="AY134" s="55"/>
      <c r="AZ134" s="177"/>
      <c r="BA134" s="55"/>
      <c r="BB134" s="55"/>
      <c r="BC134" s="55"/>
      <c r="BD134" s="55"/>
      <c r="BE134" s="55"/>
      <c r="BF134" s="181"/>
      <c r="BG134" s="181"/>
      <c r="BH134" s="181"/>
      <c r="BI134" s="181"/>
      <c r="BJ134" s="182"/>
      <c r="BK134" s="55"/>
      <c r="BL134" s="55"/>
      <c r="BM134" s="55"/>
      <c r="BN134" s="55"/>
      <c r="BO134" s="41"/>
      <c r="BP134" s="56"/>
      <c r="BQ134" s="57"/>
      <c r="BR134" s="129"/>
      <c r="BS134" s="129"/>
      <c r="BT134" s="63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</row>
    <row r="135" spans="1:153" ht="16.5">
      <c r="A135" s="4"/>
      <c r="B135" s="59" t="s">
        <v>32</v>
      </c>
      <c r="C135" s="60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7"/>
      <c r="AI135" s="129"/>
      <c r="AJ135" s="129"/>
      <c r="AK135" s="63"/>
      <c r="AL135" s="60"/>
      <c r="AM135" s="57"/>
      <c r="AN135" s="130"/>
      <c r="AO135" s="57"/>
      <c r="AP135" s="58"/>
      <c r="AQ135" s="55"/>
      <c r="AR135" s="55"/>
      <c r="AS135" s="55"/>
      <c r="AT135" s="55"/>
      <c r="AU135" s="55"/>
      <c r="AV135" s="55"/>
      <c r="AW135" s="55"/>
      <c r="AX135" s="55"/>
      <c r="AY135" s="55"/>
      <c r="AZ135" s="177"/>
      <c r="BA135" s="55"/>
      <c r="BB135" s="55"/>
      <c r="BC135" s="55"/>
      <c r="BD135" s="55"/>
      <c r="BE135" s="55"/>
      <c r="BF135" s="181"/>
      <c r="BG135" s="181"/>
      <c r="BH135" s="181"/>
      <c r="BI135" s="181"/>
      <c r="BJ135" s="182"/>
      <c r="BK135" s="55"/>
      <c r="BL135" s="55"/>
      <c r="BM135" s="55"/>
      <c r="BN135" s="55"/>
      <c r="BO135" s="41"/>
      <c r="BP135" s="56"/>
      <c r="BQ135" s="57"/>
      <c r="BR135" s="129"/>
      <c r="BS135" s="129"/>
      <c r="BT135" s="63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</row>
    <row r="136" spans="1:153" ht="16.5" customHeight="1">
      <c r="A136" s="4"/>
      <c r="B136" s="59" t="s">
        <v>52</v>
      </c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7"/>
      <c r="AI136" s="129"/>
      <c r="AJ136" s="129"/>
      <c r="AK136" s="63"/>
      <c r="AL136" s="60"/>
      <c r="AM136" s="57"/>
      <c r="AN136" s="57"/>
      <c r="AO136" s="57"/>
      <c r="AP136" s="58"/>
      <c r="AQ136" s="55"/>
      <c r="AR136" s="55"/>
      <c r="AS136" s="55"/>
      <c r="AT136" s="55"/>
      <c r="AU136" s="55"/>
      <c r="AV136" s="55"/>
      <c r="AW136" s="55"/>
      <c r="AX136" s="55"/>
      <c r="AY136" s="55"/>
      <c r="AZ136" s="177"/>
      <c r="BA136" s="55"/>
      <c r="BB136" s="55"/>
      <c r="BC136" s="55"/>
      <c r="BD136" s="55"/>
      <c r="BE136" s="55"/>
      <c r="BF136" s="181"/>
      <c r="BG136" s="181"/>
      <c r="BH136" s="181"/>
      <c r="BI136" s="181"/>
      <c r="BJ136" s="182"/>
      <c r="BK136" s="55"/>
      <c r="BL136" s="55"/>
      <c r="BM136" s="55"/>
      <c r="BN136" s="55"/>
      <c r="BO136" s="41"/>
      <c r="BP136" s="56"/>
      <c r="BQ136" s="57"/>
      <c r="BR136" s="129"/>
      <c r="BS136" s="129"/>
      <c r="BT136" s="63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</row>
    <row r="137" spans="1:153" ht="16.5" customHeight="1">
      <c r="A137" s="4"/>
      <c r="B137" s="59" t="s">
        <v>221</v>
      </c>
      <c r="C137" s="60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7"/>
      <c r="AI137" s="129"/>
      <c r="AJ137" s="129"/>
      <c r="AK137" s="63"/>
      <c r="AL137" s="60"/>
      <c r="AM137" s="57"/>
      <c r="AN137" s="57"/>
      <c r="AO137" s="57"/>
      <c r="AP137" s="58"/>
      <c r="AQ137" s="55"/>
      <c r="AR137" s="55"/>
      <c r="AS137" s="55"/>
      <c r="AT137" s="55"/>
      <c r="AU137" s="55"/>
      <c r="AV137" s="55"/>
      <c r="AW137" s="55"/>
      <c r="AX137" s="55"/>
      <c r="AY137" s="55"/>
      <c r="AZ137" s="177"/>
      <c r="BA137" s="55"/>
      <c r="BB137" s="55"/>
      <c r="BC137" s="55"/>
      <c r="BD137" s="55"/>
      <c r="BE137" s="55"/>
      <c r="BF137" s="181"/>
      <c r="BG137" s="181"/>
      <c r="BH137" s="181"/>
      <c r="BI137" s="181"/>
      <c r="BJ137" s="182"/>
      <c r="BK137" s="55"/>
      <c r="BL137" s="55"/>
      <c r="BM137" s="55"/>
      <c r="BN137" s="55"/>
      <c r="BO137" s="41"/>
      <c r="BP137" s="56"/>
      <c r="BQ137" s="57"/>
      <c r="BR137" s="129"/>
      <c r="BS137" s="129"/>
      <c r="BT137" s="63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</row>
    <row r="138" spans="1:153" ht="16.5" customHeight="1">
      <c r="A138" s="4"/>
      <c r="B138" s="59" t="s">
        <v>156</v>
      </c>
      <c r="C138" s="60">
        <v>0</v>
      </c>
      <c r="D138" s="56">
        <v>3</v>
      </c>
      <c r="E138" s="56"/>
      <c r="F138" s="56">
        <v>150</v>
      </c>
      <c r="G138" s="56">
        <v>86</v>
      </c>
      <c r="H138" s="56">
        <v>0</v>
      </c>
      <c r="I138" s="56">
        <v>9</v>
      </c>
      <c r="J138" s="56">
        <v>0</v>
      </c>
      <c r="K138" s="56">
        <v>450</v>
      </c>
      <c r="L138" s="56">
        <v>83</v>
      </c>
      <c r="M138" s="56">
        <v>2</v>
      </c>
      <c r="N138" s="56"/>
      <c r="O138" s="56">
        <v>588</v>
      </c>
      <c r="P138" s="56">
        <v>588</v>
      </c>
      <c r="Q138" s="56">
        <v>102</v>
      </c>
      <c r="R138" s="56">
        <v>1</v>
      </c>
      <c r="S138" s="56">
        <v>8</v>
      </c>
      <c r="T138" s="56">
        <v>83</v>
      </c>
      <c r="U138" s="56">
        <v>483</v>
      </c>
      <c r="V138" s="56">
        <v>90</v>
      </c>
      <c r="W138" s="56">
        <v>1</v>
      </c>
      <c r="X138" s="56">
        <v>2</v>
      </c>
      <c r="Y138" s="56">
        <v>131</v>
      </c>
      <c r="Z138" s="56">
        <v>231</v>
      </c>
      <c r="AA138" s="56">
        <v>78</v>
      </c>
      <c r="AB138" s="56">
        <v>12</v>
      </c>
      <c r="AC138" s="56">
        <v>4</v>
      </c>
      <c r="AD138" s="56">
        <v>1730</v>
      </c>
      <c r="AE138" s="56">
        <v>1930</v>
      </c>
      <c r="AF138" s="56">
        <v>117</v>
      </c>
      <c r="AG138" s="56">
        <v>6</v>
      </c>
      <c r="AH138" s="57">
        <v>0</v>
      </c>
      <c r="AI138" s="129">
        <v>825</v>
      </c>
      <c r="AJ138" s="129">
        <v>825</v>
      </c>
      <c r="AK138" s="63">
        <v>83</v>
      </c>
      <c r="AL138" s="60">
        <v>2</v>
      </c>
      <c r="AM138" s="57">
        <v>0</v>
      </c>
      <c r="AN138" s="57">
        <v>378</v>
      </c>
      <c r="AO138" s="57">
        <v>378</v>
      </c>
      <c r="AP138" s="58">
        <v>92</v>
      </c>
      <c r="AQ138" s="55">
        <v>6</v>
      </c>
      <c r="AR138" s="55">
        <v>5</v>
      </c>
      <c r="AS138" s="55">
        <v>743</v>
      </c>
      <c r="AT138" s="55">
        <v>993</v>
      </c>
      <c r="AU138" s="55">
        <v>88</v>
      </c>
      <c r="AV138" s="55">
        <v>0</v>
      </c>
      <c r="AW138" s="55">
        <v>0</v>
      </c>
      <c r="AX138" s="55">
        <v>0</v>
      </c>
      <c r="AY138" s="55">
        <v>0</v>
      </c>
      <c r="AZ138" s="177">
        <v>0</v>
      </c>
      <c r="BA138" s="55">
        <v>16</v>
      </c>
      <c r="BB138" s="55">
        <v>4</v>
      </c>
      <c r="BC138" s="55">
        <v>2387</v>
      </c>
      <c r="BD138" s="55">
        <v>2587</v>
      </c>
      <c r="BE138" s="55">
        <v>118</v>
      </c>
      <c r="BF138" s="188">
        <v>3</v>
      </c>
      <c r="BG138" s="188">
        <v>18</v>
      </c>
      <c r="BH138" s="188">
        <v>331</v>
      </c>
      <c r="BI138" s="188">
        <f>BH138+(BG138*50)</f>
        <v>1231</v>
      </c>
      <c r="BJ138" s="188">
        <v>81</v>
      </c>
      <c r="BK138" s="55">
        <v>10</v>
      </c>
      <c r="BL138" s="55">
        <v>3</v>
      </c>
      <c r="BM138" s="55">
        <v>1186</v>
      </c>
      <c r="BN138" s="55">
        <v>1336</v>
      </c>
      <c r="BO138" s="41">
        <v>108</v>
      </c>
      <c r="BP138" s="56">
        <v>13</v>
      </c>
      <c r="BQ138" s="57">
        <v>9</v>
      </c>
      <c r="BR138" s="129">
        <v>1985</v>
      </c>
      <c r="BS138" s="129">
        <v>2435</v>
      </c>
      <c r="BT138" s="63">
        <v>114</v>
      </c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</row>
    <row r="139" spans="1:153" ht="16.5" customHeight="1">
      <c r="A139" s="4"/>
      <c r="B139" s="59" t="s">
        <v>59</v>
      </c>
      <c r="C139" s="60">
        <v>1</v>
      </c>
      <c r="D139" s="56">
        <v>1</v>
      </c>
      <c r="E139" s="56">
        <v>160</v>
      </c>
      <c r="F139" s="56">
        <v>210</v>
      </c>
      <c r="G139" s="56">
        <v>94</v>
      </c>
      <c r="H139" s="56">
        <v>0</v>
      </c>
      <c r="I139" s="56">
        <v>1</v>
      </c>
      <c r="J139" s="56">
        <v>0</v>
      </c>
      <c r="K139" s="56">
        <v>50</v>
      </c>
      <c r="L139" s="56">
        <v>67</v>
      </c>
      <c r="M139" s="56"/>
      <c r="N139" s="56"/>
      <c r="O139" s="56"/>
      <c r="P139" s="56"/>
      <c r="Q139" s="56"/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1</v>
      </c>
      <c r="X139" s="56">
        <v>1</v>
      </c>
      <c r="Y139" s="56">
        <v>150</v>
      </c>
      <c r="Z139" s="56">
        <v>200</v>
      </c>
      <c r="AA139" s="56">
        <v>80</v>
      </c>
      <c r="AB139" s="56">
        <v>1</v>
      </c>
      <c r="AC139" s="56">
        <v>1</v>
      </c>
      <c r="AD139" s="56">
        <v>119</v>
      </c>
      <c r="AE139" s="56">
        <v>169</v>
      </c>
      <c r="AF139" s="56">
        <v>68</v>
      </c>
      <c r="AG139" s="56">
        <v>6</v>
      </c>
      <c r="AH139" s="57">
        <v>3</v>
      </c>
      <c r="AI139" s="129">
        <v>1246</v>
      </c>
      <c r="AJ139" s="129">
        <v>1396</v>
      </c>
      <c r="AK139" s="63">
        <v>93</v>
      </c>
      <c r="AL139" s="60">
        <v>0</v>
      </c>
      <c r="AM139" s="57">
        <v>0</v>
      </c>
      <c r="AN139" s="57">
        <v>0</v>
      </c>
      <c r="AO139" s="57">
        <v>0</v>
      </c>
      <c r="AP139" s="58">
        <v>0</v>
      </c>
      <c r="AQ139" s="55">
        <v>2</v>
      </c>
      <c r="AR139" s="55">
        <v>1</v>
      </c>
      <c r="AS139" s="55">
        <v>241</v>
      </c>
      <c r="AT139" s="55">
        <v>291</v>
      </c>
      <c r="AU139" s="55">
        <v>73</v>
      </c>
      <c r="AV139" s="55">
        <v>0</v>
      </c>
      <c r="AW139" s="55">
        <v>0</v>
      </c>
      <c r="AX139" s="55">
        <v>0</v>
      </c>
      <c r="AY139" s="55">
        <v>0</v>
      </c>
      <c r="AZ139" s="177">
        <v>0</v>
      </c>
      <c r="BA139" s="179">
        <v>11</v>
      </c>
      <c r="BB139" s="179">
        <v>6</v>
      </c>
      <c r="BC139" s="179">
        <v>1378</v>
      </c>
      <c r="BD139" s="179">
        <v>1678</v>
      </c>
      <c r="BE139" s="179">
        <v>93</v>
      </c>
      <c r="BF139" s="188">
        <v>3</v>
      </c>
      <c r="BG139" s="188">
        <v>4</v>
      </c>
      <c r="BH139" s="188">
        <v>563</v>
      </c>
      <c r="BI139" s="188">
        <f>BH139+(BG139*50)</f>
        <v>763</v>
      </c>
      <c r="BJ139" s="188">
        <v>94</v>
      </c>
      <c r="BK139" s="55">
        <v>2</v>
      </c>
      <c r="BL139" s="55">
        <v>4</v>
      </c>
      <c r="BM139" s="55">
        <v>142</v>
      </c>
      <c r="BN139" s="55">
        <v>342</v>
      </c>
      <c r="BO139" s="41">
        <v>71</v>
      </c>
      <c r="BP139" s="56">
        <v>6</v>
      </c>
      <c r="BQ139" s="57">
        <v>2</v>
      </c>
      <c r="BR139" s="129">
        <v>564</v>
      </c>
      <c r="BS139" s="129">
        <v>664</v>
      </c>
      <c r="BT139" s="63">
        <v>70</v>
      </c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</row>
    <row r="140" spans="1:153" ht="16.5" customHeight="1">
      <c r="A140" s="4"/>
      <c r="B140" s="59" t="s">
        <v>141</v>
      </c>
      <c r="C140" s="60">
        <v>0</v>
      </c>
      <c r="D140" s="56">
        <v>2</v>
      </c>
      <c r="E140" s="56"/>
      <c r="F140" s="56">
        <v>100</v>
      </c>
      <c r="G140" s="56">
        <v>81</v>
      </c>
      <c r="H140" s="56">
        <v>0</v>
      </c>
      <c r="I140" s="56">
        <v>11</v>
      </c>
      <c r="J140" s="56">
        <v>0</v>
      </c>
      <c r="K140" s="56">
        <v>550</v>
      </c>
      <c r="L140" s="56">
        <v>84</v>
      </c>
      <c r="M140" s="56"/>
      <c r="N140" s="56"/>
      <c r="O140" s="56"/>
      <c r="P140" s="56"/>
      <c r="Q140" s="56"/>
      <c r="R140" s="56">
        <v>0</v>
      </c>
      <c r="S140" s="56">
        <v>5</v>
      </c>
      <c r="T140" s="56">
        <v>0</v>
      </c>
      <c r="U140" s="56">
        <v>250</v>
      </c>
      <c r="V140" s="56">
        <v>88</v>
      </c>
      <c r="W140" s="56"/>
      <c r="X140" s="56"/>
      <c r="Y140" s="56"/>
      <c r="Z140" s="56"/>
      <c r="AA140" s="56"/>
      <c r="AB140" s="56">
        <v>3</v>
      </c>
      <c r="AC140" s="56">
        <v>3</v>
      </c>
      <c r="AD140" s="56">
        <v>443</v>
      </c>
      <c r="AE140" s="56">
        <v>593</v>
      </c>
      <c r="AF140" s="56">
        <v>81</v>
      </c>
      <c r="AG140" s="56">
        <v>13</v>
      </c>
      <c r="AH140" s="57">
        <v>0</v>
      </c>
      <c r="AI140" s="129">
        <v>2521</v>
      </c>
      <c r="AJ140" s="129">
        <v>2521</v>
      </c>
      <c r="AK140" s="63">
        <v>119</v>
      </c>
      <c r="AL140" s="60">
        <v>5</v>
      </c>
      <c r="AM140" s="57">
        <v>2</v>
      </c>
      <c r="AN140" s="57">
        <v>773</v>
      </c>
      <c r="AO140" s="57">
        <v>873</v>
      </c>
      <c r="AP140" s="58">
        <v>104</v>
      </c>
      <c r="AQ140" s="55">
        <v>6</v>
      </c>
      <c r="AR140" s="55">
        <v>3</v>
      </c>
      <c r="AS140" s="55">
        <v>901</v>
      </c>
      <c r="AT140" s="55">
        <v>1051</v>
      </c>
      <c r="AU140" s="55">
        <v>99</v>
      </c>
      <c r="AV140" s="55">
        <v>3</v>
      </c>
      <c r="AW140" s="55">
        <v>0</v>
      </c>
      <c r="AX140" s="55">
        <v>424</v>
      </c>
      <c r="AY140" s="55">
        <v>424</v>
      </c>
      <c r="AZ140" s="177">
        <v>90</v>
      </c>
      <c r="BA140" s="179">
        <v>14</v>
      </c>
      <c r="BB140" s="179">
        <v>2</v>
      </c>
      <c r="BC140" s="179">
        <v>2389</v>
      </c>
      <c r="BD140" s="179">
        <v>2489</v>
      </c>
      <c r="BE140" s="179">
        <v>119</v>
      </c>
      <c r="BF140" s="188">
        <v>2</v>
      </c>
      <c r="BG140" s="188">
        <v>16</v>
      </c>
      <c r="BH140" s="188">
        <v>359</v>
      </c>
      <c r="BI140" s="188">
        <f>BH140+(BG140*50)</f>
        <v>1159</v>
      </c>
      <c r="BJ140" s="188">
        <v>84</v>
      </c>
      <c r="BK140" s="55">
        <v>4</v>
      </c>
      <c r="BL140" s="55">
        <v>7</v>
      </c>
      <c r="BM140" s="55">
        <v>483</v>
      </c>
      <c r="BN140" s="55">
        <v>833</v>
      </c>
      <c r="BO140" s="41">
        <v>79</v>
      </c>
      <c r="BP140" s="56">
        <v>6</v>
      </c>
      <c r="BQ140" s="57">
        <v>4</v>
      </c>
      <c r="BR140" s="129">
        <v>645</v>
      </c>
      <c r="BS140" s="129">
        <v>845</v>
      </c>
      <c r="BT140" s="63">
        <v>73</v>
      </c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</row>
    <row r="141" spans="1:153" ht="16.5" customHeight="1">
      <c r="A141" s="4"/>
      <c r="B141" s="59" t="s">
        <v>31</v>
      </c>
      <c r="C141" s="60">
        <v>0</v>
      </c>
      <c r="D141" s="56">
        <v>0</v>
      </c>
      <c r="E141" s="56"/>
      <c r="F141" s="56">
        <v>0</v>
      </c>
      <c r="G141" s="56"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7"/>
      <c r="AI141" s="129"/>
      <c r="AJ141" s="129"/>
      <c r="AK141" s="63"/>
      <c r="AL141" s="60"/>
      <c r="AM141" s="57"/>
      <c r="AN141" s="57"/>
      <c r="AO141" s="57"/>
      <c r="AP141" s="58"/>
      <c r="AQ141" s="55">
        <v>2</v>
      </c>
      <c r="AR141" s="55">
        <v>3</v>
      </c>
      <c r="AS141" s="55">
        <v>310</v>
      </c>
      <c r="AT141" s="55">
        <v>460</v>
      </c>
      <c r="AU141" s="55">
        <v>76</v>
      </c>
      <c r="AV141" s="55">
        <v>1</v>
      </c>
      <c r="AW141" s="55">
        <v>1</v>
      </c>
      <c r="AX141" s="55">
        <v>105</v>
      </c>
      <c r="AY141" s="55">
        <v>155</v>
      </c>
      <c r="AZ141" s="177">
        <v>74</v>
      </c>
      <c r="BA141" s="55"/>
      <c r="BB141" s="55"/>
      <c r="BC141" s="55"/>
      <c r="BD141" s="55"/>
      <c r="BE141" s="55"/>
      <c r="BF141" s="181"/>
      <c r="BG141" s="181"/>
      <c r="BH141" s="181"/>
      <c r="BI141" s="181"/>
      <c r="BJ141" s="182"/>
      <c r="BK141" s="55">
        <v>2</v>
      </c>
      <c r="BL141" s="55">
        <v>4</v>
      </c>
      <c r="BM141" s="55">
        <v>271</v>
      </c>
      <c r="BN141" s="55">
        <v>471</v>
      </c>
      <c r="BO141" s="41">
        <v>75</v>
      </c>
      <c r="BP141" s="56"/>
      <c r="BQ141" s="57"/>
      <c r="BR141" s="129"/>
      <c r="BS141" s="129"/>
      <c r="BT141" s="63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</row>
    <row r="142" spans="1:153" ht="16.5">
      <c r="A142" s="4"/>
      <c r="B142" s="59" t="s">
        <v>14</v>
      </c>
      <c r="C142" s="60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7"/>
      <c r="AI142" s="129"/>
      <c r="AJ142" s="129"/>
      <c r="AK142" s="63"/>
      <c r="AL142" s="60"/>
      <c r="AM142" s="57"/>
      <c r="AN142" s="57"/>
      <c r="AO142" s="57"/>
      <c r="AP142" s="58"/>
      <c r="AQ142" s="55"/>
      <c r="AR142" s="55"/>
      <c r="AS142" s="55"/>
      <c r="AT142" s="55"/>
      <c r="AU142" s="55"/>
      <c r="AV142" s="55"/>
      <c r="AW142" s="55"/>
      <c r="AX142" s="55"/>
      <c r="AY142" s="55"/>
      <c r="AZ142" s="177"/>
      <c r="BA142" s="55"/>
      <c r="BB142" s="55"/>
      <c r="BC142" s="55"/>
      <c r="BD142" s="55"/>
      <c r="BE142" s="55"/>
      <c r="BF142" s="181"/>
      <c r="BG142" s="181"/>
      <c r="BH142" s="181"/>
      <c r="BI142" s="181"/>
      <c r="BJ142" s="182"/>
      <c r="BK142" s="55"/>
      <c r="BL142" s="55"/>
      <c r="BM142" s="55"/>
      <c r="BN142" s="55"/>
      <c r="BO142" s="41"/>
      <c r="BP142" s="56"/>
      <c r="BQ142" s="57"/>
      <c r="BR142" s="129"/>
      <c r="BS142" s="129"/>
      <c r="BT142" s="63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</row>
    <row r="143" spans="1:153" ht="16.5">
      <c r="A143" s="4"/>
      <c r="B143" s="59" t="s">
        <v>49</v>
      </c>
      <c r="C143" s="60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/>
      <c r="AC143" s="56"/>
      <c r="AD143" s="56"/>
      <c r="AE143" s="56"/>
      <c r="AF143" s="56"/>
      <c r="AG143" s="56"/>
      <c r="AH143" s="57"/>
      <c r="AI143" s="129"/>
      <c r="AJ143" s="129"/>
      <c r="AK143" s="63"/>
      <c r="AL143" s="60"/>
      <c r="AM143" s="57"/>
      <c r="AN143" s="57"/>
      <c r="AO143" s="57"/>
      <c r="AP143" s="58"/>
      <c r="AQ143" s="55"/>
      <c r="AR143" s="55"/>
      <c r="AS143" s="55"/>
      <c r="AT143" s="55"/>
      <c r="AU143" s="55"/>
      <c r="AV143" s="55">
        <v>0</v>
      </c>
      <c r="AW143" s="55">
        <v>0</v>
      </c>
      <c r="AX143" s="55">
        <v>0</v>
      </c>
      <c r="AY143" s="55">
        <v>0</v>
      </c>
      <c r="AZ143" s="177">
        <v>0</v>
      </c>
      <c r="BA143" s="55">
        <v>8</v>
      </c>
      <c r="BB143" s="55">
        <v>2</v>
      </c>
      <c r="BC143" s="55">
        <v>945</v>
      </c>
      <c r="BD143" s="55">
        <v>1045</v>
      </c>
      <c r="BE143" s="55">
        <v>81</v>
      </c>
      <c r="BF143" s="181"/>
      <c r="BG143" s="181"/>
      <c r="BH143" s="181"/>
      <c r="BI143" s="181"/>
      <c r="BJ143" s="182"/>
      <c r="BK143" s="55"/>
      <c r="BL143" s="55"/>
      <c r="BM143" s="55"/>
      <c r="BN143" s="55"/>
      <c r="BO143" s="41"/>
      <c r="BP143" s="56"/>
      <c r="BQ143" s="57"/>
      <c r="BR143" s="129"/>
      <c r="BS143" s="129"/>
      <c r="BT143" s="63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</row>
    <row r="144" spans="1:153" ht="16.5">
      <c r="A144" s="4"/>
      <c r="B144" s="59" t="s">
        <v>122</v>
      </c>
      <c r="C144" s="60">
        <v>1</v>
      </c>
      <c r="D144" s="56">
        <v>1</v>
      </c>
      <c r="E144" s="56">
        <v>107</v>
      </c>
      <c r="F144" s="56">
        <v>157</v>
      </c>
      <c r="G144" s="56">
        <v>92</v>
      </c>
      <c r="H144" s="56">
        <v>1</v>
      </c>
      <c r="I144" s="56">
        <v>7</v>
      </c>
      <c r="J144" s="56">
        <v>206</v>
      </c>
      <c r="K144" s="56">
        <v>556</v>
      </c>
      <c r="L144" s="56">
        <v>96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1</v>
      </c>
      <c r="S144" s="56">
        <v>5</v>
      </c>
      <c r="T144" s="56">
        <v>86</v>
      </c>
      <c r="U144" s="56">
        <v>336</v>
      </c>
      <c r="V144" s="56">
        <v>91</v>
      </c>
      <c r="W144" s="56">
        <v>2</v>
      </c>
      <c r="X144" s="56">
        <v>6</v>
      </c>
      <c r="Y144" s="56">
        <v>209</v>
      </c>
      <c r="Z144" s="56">
        <v>509</v>
      </c>
      <c r="AA144" s="56">
        <v>86</v>
      </c>
      <c r="AB144" s="56">
        <v>2</v>
      </c>
      <c r="AC144" s="56">
        <v>3</v>
      </c>
      <c r="AD144" s="56">
        <v>308</v>
      </c>
      <c r="AE144" s="56">
        <v>458</v>
      </c>
      <c r="AF144" s="56">
        <v>76</v>
      </c>
      <c r="AG144" s="56">
        <v>13</v>
      </c>
      <c r="AH144" s="57"/>
      <c r="AI144" s="129">
        <v>2029</v>
      </c>
      <c r="AJ144" s="129">
        <v>2029</v>
      </c>
      <c r="AK144" s="63">
        <v>111</v>
      </c>
      <c r="AL144" s="60">
        <v>2</v>
      </c>
      <c r="AM144" s="57">
        <v>3</v>
      </c>
      <c r="AN144" s="57">
        <v>413</v>
      </c>
      <c r="AO144" s="57">
        <v>563</v>
      </c>
      <c r="AP144" s="58">
        <v>95</v>
      </c>
      <c r="AQ144" s="55">
        <v>11</v>
      </c>
      <c r="AR144" s="55">
        <v>1</v>
      </c>
      <c r="AS144" s="55">
        <v>1312</v>
      </c>
      <c r="AT144" s="55">
        <v>1362</v>
      </c>
      <c r="AU144" s="55">
        <v>107</v>
      </c>
      <c r="AV144" s="55">
        <v>8</v>
      </c>
      <c r="AW144" s="55">
        <v>0</v>
      </c>
      <c r="AX144" s="55">
        <v>1448</v>
      </c>
      <c r="AY144" s="55">
        <v>1448</v>
      </c>
      <c r="AZ144" s="177">
        <v>112</v>
      </c>
      <c r="BA144" s="179">
        <v>19</v>
      </c>
      <c r="BB144" s="179">
        <v>5</v>
      </c>
      <c r="BC144" s="179">
        <v>2824</v>
      </c>
      <c r="BD144" s="179">
        <v>3074</v>
      </c>
      <c r="BE144" s="179">
        <v>128</v>
      </c>
      <c r="BF144" s="188">
        <v>1</v>
      </c>
      <c r="BG144" s="188">
        <v>16</v>
      </c>
      <c r="BH144" s="188">
        <v>183</v>
      </c>
      <c r="BI144" s="188">
        <f>BH144+(BG144*50)</f>
        <v>983</v>
      </c>
      <c r="BJ144" s="188">
        <v>74</v>
      </c>
      <c r="BK144" s="55">
        <v>11</v>
      </c>
      <c r="BL144" s="55">
        <v>3</v>
      </c>
      <c r="BM144" s="55">
        <v>1346</v>
      </c>
      <c r="BN144" s="55">
        <v>1496</v>
      </c>
      <c r="BO144" s="41">
        <v>111</v>
      </c>
      <c r="BP144" s="56">
        <v>13</v>
      </c>
      <c r="BQ144" s="57">
        <v>7</v>
      </c>
      <c r="BR144" s="129">
        <v>1660</v>
      </c>
      <c r="BS144" s="129">
        <v>2010</v>
      </c>
      <c r="BT144" s="63">
        <v>110</v>
      </c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</row>
    <row r="145" spans="1:153" ht="16.5">
      <c r="A145" s="4"/>
      <c r="B145" s="59" t="s">
        <v>23</v>
      </c>
      <c r="C145" s="60"/>
      <c r="D145" s="56"/>
      <c r="E145" s="56"/>
      <c r="F145" s="56"/>
      <c r="G145" s="56"/>
      <c r="H145" s="56"/>
      <c r="I145" s="56"/>
      <c r="J145" s="56"/>
      <c r="K145" s="56"/>
      <c r="L145" s="56"/>
      <c r="M145" s="56">
        <v>1</v>
      </c>
      <c r="N145" s="56">
        <v>1</v>
      </c>
      <c r="O145" s="56">
        <v>306</v>
      </c>
      <c r="P145" s="56">
        <v>356</v>
      </c>
      <c r="Q145" s="56">
        <v>92</v>
      </c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7"/>
      <c r="AI145" s="129"/>
      <c r="AJ145" s="129"/>
      <c r="AK145" s="63"/>
      <c r="AL145" s="60"/>
      <c r="AM145" s="57"/>
      <c r="AN145" s="57"/>
      <c r="AO145" s="57"/>
      <c r="AP145" s="58"/>
      <c r="AQ145" s="55"/>
      <c r="AR145" s="55"/>
      <c r="AS145" s="55"/>
      <c r="AT145" s="55"/>
      <c r="AU145" s="55"/>
      <c r="AV145" s="55"/>
      <c r="AW145" s="55"/>
      <c r="AX145" s="55"/>
      <c r="AY145" s="55"/>
      <c r="AZ145" s="177"/>
      <c r="BA145" s="55"/>
      <c r="BB145" s="55"/>
      <c r="BC145" s="55"/>
      <c r="BD145" s="55"/>
      <c r="BE145" s="55"/>
      <c r="BF145" s="181"/>
      <c r="BG145" s="181"/>
      <c r="BH145" s="181"/>
      <c r="BI145" s="181"/>
      <c r="BJ145" s="182"/>
      <c r="BK145" s="55"/>
      <c r="BL145" s="55"/>
      <c r="BM145" s="55"/>
      <c r="BN145" s="55"/>
      <c r="BO145" s="41"/>
      <c r="BP145" s="56"/>
      <c r="BQ145" s="57"/>
      <c r="BR145" s="129"/>
      <c r="BS145" s="129"/>
      <c r="BT145" s="63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</row>
    <row r="146" spans="1:153" ht="16.5">
      <c r="A146" s="4"/>
      <c r="B146" s="59" t="s">
        <v>194</v>
      </c>
      <c r="C146" s="60">
        <v>0</v>
      </c>
      <c r="D146" s="56">
        <v>1</v>
      </c>
      <c r="E146" s="56"/>
      <c r="F146" s="56">
        <v>50</v>
      </c>
      <c r="G146" s="56">
        <v>70</v>
      </c>
      <c r="H146" s="56">
        <v>0</v>
      </c>
      <c r="I146" s="56">
        <v>1</v>
      </c>
      <c r="J146" s="56">
        <v>0</v>
      </c>
      <c r="K146" s="56">
        <v>50</v>
      </c>
      <c r="L146" s="56">
        <v>67</v>
      </c>
      <c r="M146" s="56">
        <v>2</v>
      </c>
      <c r="N146" s="56"/>
      <c r="O146" s="56">
        <v>340</v>
      </c>
      <c r="P146" s="56">
        <v>340</v>
      </c>
      <c r="Q146" s="56">
        <v>93</v>
      </c>
      <c r="R146" s="56">
        <v>1</v>
      </c>
      <c r="S146" s="56">
        <v>2</v>
      </c>
      <c r="T146" s="56">
        <v>115</v>
      </c>
      <c r="U146" s="56">
        <v>215</v>
      </c>
      <c r="V146" s="56">
        <v>94</v>
      </c>
      <c r="W146" s="56">
        <v>0</v>
      </c>
      <c r="X146" s="56">
        <v>2</v>
      </c>
      <c r="Y146" s="56">
        <v>0</v>
      </c>
      <c r="Z146" s="56">
        <v>100</v>
      </c>
      <c r="AA146" s="56">
        <v>70</v>
      </c>
      <c r="AB146" s="56">
        <v>3</v>
      </c>
      <c r="AC146" s="56">
        <v>0</v>
      </c>
      <c r="AD146" s="56">
        <v>1018</v>
      </c>
      <c r="AE146" s="56">
        <v>1018</v>
      </c>
      <c r="AF146" s="56">
        <v>103</v>
      </c>
      <c r="AG146" s="56">
        <v>9</v>
      </c>
      <c r="AH146" s="57">
        <v>0</v>
      </c>
      <c r="AI146" s="129">
        <v>1345</v>
      </c>
      <c r="AJ146" s="129">
        <v>1345</v>
      </c>
      <c r="AK146" s="63">
        <v>95</v>
      </c>
      <c r="AL146" s="60">
        <v>0</v>
      </c>
      <c r="AM146" s="57">
        <v>1</v>
      </c>
      <c r="AN146" s="57">
        <v>0</v>
      </c>
      <c r="AO146" s="57">
        <v>50</v>
      </c>
      <c r="AP146" s="58">
        <v>76</v>
      </c>
      <c r="AQ146" s="55">
        <v>3</v>
      </c>
      <c r="AR146" s="55">
        <v>3</v>
      </c>
      <c r="AS146" s="55">
        <v>293</v>
      </c>
      <c r="AT146" s="55">
        <v>443</v>
      </c>
      <c r="AU146" s="55">
        <v>74</v>
      </c>
      <c r="AV146" s="55">
        <v>1</v>
      </c>
      <c r="AW146" s="55">
        <v>4</v>
      </c>
      <c r="AX146" s="55">
        <v>391</v>
      </c>
      <c r="AY146" s="55">
        <v>591</v>
      </c>
      <c r="AZ146" s="177">
        <v>88</v>
      </c>
      <c r="BA146" s="55">
        <v>16</v>
      </c>
      <c r="BB146" s="55">
        <v>2</v>
      </c>
      <c r="BC146" s="55">
        <v>1796</v>
      </c>
      <c r="BD146" s="55">
        <v>1896</v>
      </c>
      <c r="BE146" s="55">
        <v>104</v>
      </c>
      <c r="BF146" s="188">
        <v>2</v>
      </c>
      <c r="BG146" s="188">
        <v>4</v>
      </c>
      <c r="BH146" s="188">
        <v>289</v>
      </c>
      <c r="BI146" s="188">
        <f>BH146+(BG146*50)</f>
        <v>489</v>
      </c>
      <c r="BJ146" s="188">
        <v>79</v>
      </c>
      <c r="BK146" s="55">
        <v>4</v>
      </c>
      <c r="BL146" s="55">
        <v>7</v>
      </c>
      <c r="BM146" s="55">
        <v>572</v>
      </c>
      <c r="BN146" s="55">
        <v>922</v>
      </c>
      <c r="BO146" s="41">
        <v>85</v>
      </c>
      <c r="BP146" s="56">
        <v>5</v>
      </c>
      <c r="BQ146" s="57">
        <v>4</v>
      </c>
      <c r="BR146" s="129">
        <v>566</v>
      </c>
      <c r="BS146" s="129">
        <v>766</v>
      </c>
      <c r="BT146" s="63">
        <v>71</v>
      </c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</row>
    <row r="147" spans="1:153" ht="16.5">
      <c r="A147" s="4"/>
      <c r="B147" s="59" t="s">
        <v>165</v>
      </c>
      <c r="C147" s="60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7"/>
      <c r="AI147" s="129"/>
      <c r="AJ147" s="129"/>
      <c r="AK147" s="63"/>
      <c r="AL147" s="60"/>
      <c r="AM147" s="57"/>
      <c r="AN147" s="57"/>
      <c r="AO147" s="57"/>
      <c r="AP147" s="58"/>
      <c r="AQ147" s="55"/>
      <c r="AR147" s="55"/>
      <c r="AS147" s="55"/>
      <c r="AT147" s="55"/>
      <c r="AU147" s="55"/>
      <c r="AV147" s="55"/>
      <c r="AW147" s="55"/>
      <c r="AX147" s="55"/>
      <c r="AY147" s="55"/>
      <c r="AZ147" s="177"/>
      <c r="BA147" s="55"/>
      <c r="BB147" s="55"/>
      <c r="BC147" s="55"/>
      <c r="BD147" s="55"/>
      <c r="BE147" s="55"/>
      <c r="BF147" s="181"/>
      <c r="BG147" s="181"/>
      <c r="BH147" s="181"/>
      <c r="BI147" s="181"/>
      <c r="BJ147" s="182"/>
      <c r="BK147" s="55"/>
      <c r="BL147" s="55"/>
      <c r="BM147" s="55"/>
      <c r="BN147" s="55"/>
      <c r="BO147" s="41"/>
      <c r="BP147" s="56"/>
      <c r="BQ147" s="57"/>
      <c r="BR147" s="129"/>
      <c r="BS147" s="129"/>
      <c r="BT147" s="63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</row>
    <row r="148" spans="1:153" ht="16.5">
      <c r="A148" s="4"/>
      <c r="B148" s="59" t="s">
        <v>244</v>
      </c>
      <c r="C148" s="60">
        <v>0</v>
      </c>
      <c r="D148" s="56">
        <v>1</v>
      </c>
      <c r="E148" s="56"/>
      <c r="F148" s="56">
        <v>50</v>
      </c>
      <c r="G148" s="56">
        <v>70</v>
      </c>
      <c r="H148" s="56">
        <v>0</v>
      </c>
      <c r="I148" s="56">
        <v>3</v>
      </c>
      <c r="J148" s="56">
        <v>0</v>
      </c>
      <c r="K148" s="56">
        <v>150</v>
      </c>
      <c r="L148" s="56">
        <v>73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1</v>
      </c>
      <c r="S148" s="56">
        <v>0</v>
      </c>
      <c r="T148" s="56">
        <v>90</v>
      </c>
      <c r="U148" s="56">
        <v>90</v>
      </c>
      <c r="V148" s="56">
        <v>92</v>
      </c>
      <c r="W148" s="56">
        <v>0</v>
      </c>
      <c r="X148" s="56">
        <v>2</v>
      </c>
      <c r="Y148" s="56">
        <v>0</v>
      </c>
      <c r="Z148" s="56">
        <v>100</v>
      </c>
      <c r="AA148" s="56">
        <v>70</v>
      </c>
      <c r="AB148" s="56">
        <v>3</v>
      </c>
      <c r="AC148" s="56">
        <v>1</v>
      </c>
      <c r="AD148" s="56">
        <v>449</v>
      </c>
      <c r="AE148" s="56">
        <v>499</v>
      </c>
      <c r="AF148" s="56">
        <v>82</v>
      </c>
      <c r="AG148" s="56">
        <v>1</v>
      </c>
      <c r="AH148" s="57">
        <v>2</v>
      </c>
      <c r="AI148" s="129">
        <v>181</v>
      </c>
      <c r="AJ148" s="129">
        <v>281</v>
      </c>
      <c r="AK148" s="63">
        <v>67</v>
      </c>
      <c r="AL148" s="60">
        <v>0</v>
      </c>
      <c r="AM148" s="57">
        <v>3</v>
      </c>
      <c r="AN148" s="57">
        <v>0</v>
      </c>
      <c r="AO148" s="57">
        <v>0</v>
      </c>
      <c r="AP148" s="58">
        <v>79</v>
      </c>
      <c r="AQ148" s="55">
        <v>2</v>
      </c>
      <c r="AR148" s="55">
        <v>4</v>
      </c>
      <c r="AS148" s="55">
        <v>229</v>
      </c>
      <c r="AT148" s="55">
        <v>429</v>
      </c>
      <c r="AU148" s="55">
        <v>72</v>
      </c>
      <c r="AV148" s="55">
        <v>1</v>
      </c>
      <c r="AW148" s="55">
        <v>3</v>
      </c>
      <c r="AX148" s="55">
        <v>115</v>
      </c>
      <c r="AY148" s="55">
        <v>265</v>
      </c>
      <c r="AZ148" s="177">
        <v>75</v>
      </c>
      <c r="BA148" s="179">
        <v>14</v>
      </c>
      <c r="BB148" s="179">
        <v>2</v>
      </c>
      <c r="BC148" s="179">
        <v>1529</v>
      </c>
      <c r="BD148" s="179">
        <v>1629</v>
      </c>
      <c r="BE148" s="179">
        <v>98</v>
      </c>
      <c r="BF148" s="189">
        <v>5</v>
      </c>
      <c r="BG148" s="189">
        <v>4</v>
      </c>
      <c r="BH148" s="189">
        <v>682</v>
      </c>
      <c r="BI148" s="189">
        <f>BH148+(BG148*50)</f>
        <v>882</v>
      </c>
      <c r="BJ148" s="189">
        <v>97</v>
      </c>
      <c r="BK148" s="55">
        <v>4</v>
      </c>
      <c r="BL148" s="55">
        <v>2</v>
      </c>
      <c r="BM148" s="55">
        <v>367</v>
      </c>
      <c r="BN148" s="55">
        <v>467</v>
      </c>
      <c r="BO148" s="41">
        <v>77</v>
      </c>
      <c r="BP148" s="56">
        <v>9</v>
      </c>
      <c r="BQ148" s="57">
        <v>1</v>
      </c>
      <c r="BR148" s="129">
        <v>1017</v>
      </c>
      <c r="BS148" s="129">
        <v>1067</v>
      </c>
      <c r="BT148" s="63">
        <v>89</v>
      </c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</row>
    <row r="149" spans="1:153" ht="16.5">
      <c r="A149" s="4"/>
      <c r="B149" s="59" t="s">
        <v>163</v>
      </c>
      <c r="C149" s="60">
        <v>0</v>
      </c>
      <c r="D149" s="56">
        <v>3</v>
      </c>
      <c r="E149" s="56"/>
      <c r="F149" s="56">
        <v>150</v>
      </c>
      <c r="G149" s="56">
        <v>86</v>
      </c>
      <c r="H149" s="56">
        <v>0</v>
      </c>
      <c r="I149" s="56">
        <v>4</v>
      </c>
      <c r="J149" s="56">
        <v>0</v>
      </c>
      <c r="K149" s="56">
        <v>200</v>
      </c>
      <c r="L149" s="56">
        <v>76</v>
      </c>
      <c r="M149" s="56">
        <v>2</v>
      </c>
      <c r="N149" s="56">
        <v>1</v>
      </c>
      <c r="O149" s="56">
        <v>458</v>
      </c>
      <c r="P149" s="56">
        <v>508</v>
      </c>
      <c r="Q149" s="56">
        <v>98</v>
      </c>
      <c r="R149" s="56">
        <v>0</v>
      </c>
      <c r="S149" s="56">
        <v>1</v>
      </c>
      <c r="T149" s="56">
        <v>0</v>
      </c>
      <c r="U149" s="56">
        <v>50</v>
      </c>
      <c r="V149" s="56">
        <v>77</v>
      </c>
      <c r="W149" s="56">
        <v>0</v>
      </c>
      <c r="X149" s="56">
        <v>2</v>
      </c>
      <c r="Y149" s="56">
        <v>0</v>
      </c>
      <c r="Z149" s="56">
        <v>100</v>
      </c>
      <c r="AA149" s="56">
        <v>70</v>
      </c>
      <c r="AB149" s="56">
        <v>2</v>
      </c>
      <c r="AC149" s="56">
        <v>4</v>
      </c>
      <c r="AD149" s="56">
        <v>359</v>
      </c>
      <c r="AE149" s="56">
        <v>559</v>
      </c>
      <c r="AF149" s="56">
        <v>78</v>
      </c>
      <c r="AG149" s="56">
        <v>11</v>
      </c>
      <c r="AH149" s="57">
        <v>0</v>
      </c>
      <c r="AI149" s="129">
        <v>1658</v>
      </c>
      <c r="AJ149" s="129">
        <v>1658</v>
      </c>
      <c r="AK149" s="63">
        <v>103</v>
      </c>
      <c r="AL149" s="60">
        <v>1</v>
      </c>
      <c r="AM149" s="57">
        <v>2</v>
      </c>
      <c r="AN149" s="57">
        <v>285</v>
      </c>
      <c r="AO149" s="57">
        <v>385</v>
      </c>
      <c r="AP149" s="58">
        <v>86</v>
      </c>
      <c r="AQ149" s="55">
        <v>7</v>
      </c>
      <c r="AR149" s="55">
        <v>2</v>
      </c>
      <c r="AS149" s="55">
        <v>810</v>
      </c>
      <c r="AT149" s="55">
        <v>910</v>
      </c>
      <c r="AU149" s="55">
        <v>95</v>
      </c>
      <c r="AV149" s="55">
        <v>1</v>
      </c>
      <c r="AW149" s="55">
        <v>1</v>
      </c>
      <c r="AX149" s="55">
        <v>134</v>
      </c>
      <c r="AY149" s="55">
        <v>184</v>
      </c>
      <c r="AZ149" s="177">
        <v>76</v>
      </c>
      <c r="BA149" s="179">
        <v>14</v>
      </c>
      <c r="BB149" s="179">
        <v>6</v>
      </c>
      <c r="BC149" s="179">
        <v>1899</v>
      </c>
      <c r="BD149" s="179">
        <v>2199</v>
      </c>
      <c r="BE149" s="179">
        <v>108</v>
      </c>
      <c r="BF149" s="188">
        <v>5</v>
      </c>
      <c r="BG149" s="188">
        <v>7</v>
      </c>
      <c r="BH149" s="188">
        <v>802</v>
      </c>
      <c r="BI149" s="188">
        <f>BH149+(BG149*50)</f>
        <v>1152</v>
      </c>
      <c r="BJ149" s="188">
        <v>102</v>
      </c>
      <c r="BK149" s="55">
        <v>5</v>
      </c>
      <c r="BL149" s="55">
        <v>1</v>
      </c>
      <c r="BM149" s="55">
        <v>550</v>
      </c>
      <c r="BN149" s="55">
        <v>600</v>
      </c>
      <c r="BO149" s="41">
        <v>84</v>
      </c>
      <c r="BP149" s="56">
        <v>11</v>
      </c>
      <c r="BQ149" s="57">
        <v>5</v>
      </c>
      <c r="BR149" s="129">
        <v>1595</v>
      </c>
      <c r="BS149" s="129">
        <v>1845</v>
      </c>
      <c r="BT149" s="63">
        <v>106</v>
      </c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</row>
    <row r="150" spans="1:153" ht="16.5">
      <c r="A150" s="4"/>
      <c r="B150" s="59" t="s">
        <v>234</v>
      </c>
      <c r="C150" s="60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7"/>
      <c r="AI150" s="129"/>
      <c r="AJ150" s="129"/>
      <c r="AK150" s="63"/>
      <c r="AL150" s="60"/>
      <c r="AM150" s="57"/>
      <c r="AN150" s="57"/>
      <c r="AO150" s="57"/>
      <c r="AP150" s="58"/>
      <c r="AQ150" s="55"/>
      <c r="AR150" s="55"/>
      <c r="AS150" s="55"/>
      <c r="AT150" s="55"/>
      <c r="AU150" s="55"/>
      <c r="AV150" s="55"/>
      <c r="AW150" s="55"/>
      <c r="AX150" s="55"/>
      <c r="AY150" s="55"/>
      <c r="AZ150" s="177"/>
      <c r="BA150" s="55"/>
      <c r="BB150" s="55"/>
      <c r="BC150" s="55"/>
      <c r="BD150" s="55"/>
      <c r="BE150" s="55"/>
      <c r="BF150" s="181"/>
      <c r="BG150" s="181"/>
      <c r="BH150" s="181"/>
      <c r="BI150" s="181"/>
      <c r="BJ150" s="182"/>
      <c r="BK150" s="55"/>
      <c r="BL150" s="55"/>
      <c r="BM150" s="55"/>
      <c r="BN150" s="55"/>
      <c r="BO150" s="41"/>
      <c r="BP150" s="56"/>
      <c r="BQ150" s="57"/>
      <c r="BR150" s="129"/>
      <c r="BS150" s="129"/>
      <c r="BT150" s="63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</row>
    <row r="151" spans="1:153" ht="16.5">
      <c r="A151" s="4"/>
      <c r="B151" s="59" t="s">
        <v>233</v>
      </c>
      <c r="C151" s="60">
        <v>0</v>
      </c>
      <c r="D151" s="56">
        <v>1</v>
      </c>
      <c r="E151" s="56"/>
      <c r="F151" s="56">
        <v>50</v>
      </c>
      <c r="G151" s="56">
        <v>70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>
        <v>2</v>
      </c>
      <c r="X151" s="56">
        <v>2</v>
      </c>
      <c r="Y151" s="56">
        <v>295</v>
      </c>
      <c r="Z151" s="56">
        <v>395</v>
      </c>
      <c r="AA151" s="56">
        <v>89</v>
      </c>
      <c r="AB151" s="56">
        <v>6</v>
      </c>
      <c r="AC151" s="56">
        <v>0</v>
      </c>
      <c r="AD151" s="56">
        <v>1072</v>
      </c>
      <c r="AE151" s="56">
        <v>1072</v>
      </c>
      <c r="AF151" s="56">
        <v>105</v>
      </c>
      <c r="AG151" s="56"/>
      <c r="AH151" s="57"/>
      <c r="AI151" s="129"/>
      <c r="AJ151" s="129"/>
      <c r="AK151" s="63"/>
      <c r="AL151" s="60"/>
      <c r="AM151" s="57"/>
      <c r="AN151" s="57"/>
      <c r="AO151" s="57"/>
      <c r="AP151" s="58"/>
      <c r="AQ151" s="55">
        <v>10</v>
      </c>
      <c r="AR151" s="55">
        <v>0</v>
      </c>
      <c r="AS151" s="55">
        <v>1519</v>
      </c>
      <c r="AT151" s="55">
        <v>1519</v>
      </c>
      <c r="AU151" s="55">
        <v>114</v>
      </c>
      <c r="AV151" s="55">
        <v>2</v>
      </c>
      <c r="AW151" s="55">
        <v>0</v>
      </c>
      <c r="AX151" s="55">
        <v>229</v>
      </c>
      <c r="AY151" s="55">
        <v>229</v>
      </c>
      <c r="AZ151" s="177">
        <v>81</v>
      </c>
      <c r="BA151" s="179">
        <v>13</v>
      </c>
      <c r="BB151" s="179">
        <v>5</v>
      </c>
      <c r="BC151" s="179">
        <v>1729</v>
      </c>
      <c r="BD151" s="179">
        <v>1979</v>
      </c>
      <c r="BE151" s="179">
        <v>103</v>
      </c>
      <c r="BF151" s="181"/>
      <c r="BG151" s="181"/>
      <c r="BH151" s="181"/>
      <c r="BI151" s="181"/>
      <c r="BJ151" s="182"/>
      <c r="BK151" s="55"/>
      <c r="BL151" s="55"/>
      <c r="BM151" s="55"/>
      <c r="BN151" s="55"/>
      <c r="BO151" s="41"/>
      <c r="BP151" s="56"/>
      <c r="BQ151" s="57"/>
      <c r="BR151" s="129"/>
      <c r="BS151" s="129"/>
      <c r="BT151" s="63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</row>
    <row r="152" spans="1:153" ht="16.5">
      <c r="A152" s="4"/>
      <c r="B152" s="59" t="s">
        <v>198</v>
      </c>
      <c r="C152" s="60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7"/>
      <c r="AI152" s="129"/>
      <c r="AJ152" s="129"/>
      <c r="AK152" s="63"/>
      <c r="AL152" s="60"/>
      <c r="AM152" s="57"/>
      <c r="AN152" s="57"/>
      <c r="AO152" s="57"/>
      <c r="AP152" s="58"/>
      <c r="AQ152" s="55"/>
      <c r="AR152" s="55"/>
      <c r="AS152" s="55"/>
      <c r="AT152" s="55"/>
      <c r="AU152" s="55"/>
      <c r="AV152" s="55"/>
      <c r="AW152" s="55"/>
      <c r="AX152" s="55"/>
      <c r="AY152" s="55"/>
      <c r="AZ152" s="177"/>
      <c r="BA152" s="55"/>
      <c r="BB152" s="55"/>
      <c r="BC152" s="55"/>
      <c r="BD152" s="55"/>
      <c r="BE152" s="55"/>
      <c r="BF152" s="181"/>
      <c r="BG152" s="181"/>
      <c r="BH152" s="181"/>
      <c r="BI152" s="181"/>
      <c r="BJ152" s="182"/>
      <c r="BK152" s="55"/>
      <c r="BL152" s="55"/>
      <c r="BM152" s="55"/>
      <c r="BN152" s="55"/>
      <c r="BO152" s="41"/>
      <c r="BP152" s="56"/>
      <c r="BQ152" s="57"/>
      <c r="BR152" s="129"/>
      <c r="BS152" s="129"/>
      <c r="BT152" s="63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</row>
    <row r="153" spans="1:153" ht="16.5">
      <c r="A153" s="4"/>
      <c r="B153" s="59" t="s">
        <v>30</v>
      </c>
      <c r="C153" s="60">
        <v>2</v>
      </c>
      <c r="D153" s="56">
        <v>1</v>
      </c>
      <c r="E153" s="56">
        <v>483</v>
      </c>
      <c r="F153" s="56">
        <v>533</v>
      </c>
      <c r="G153" s="56">
        <v>104</v>
      </c>
      <c r="H153" s="56"/>
      <c r="I153" s="56"/>
      <c r="J153" s="56"/>
      <c r="K153" s="56"/>
      <c r="L153" s="56"/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2</v>
      </c>
      <c r="S153" s="56">
        <v>0</v>
      </c>
      <c r="T153" s="56">
        <v>416</v>
      </c>
      <c r="U153" s="56">
        <v>416</v>
      </c>
      <c r="V153" s="56">
        <v>104</v>
      </c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>
        <v>11</v>
      </c>
      <c r="AH153" s="57">
        <v>0</v>
      </c>
      <c r="AI153" s="129">
        <v>1527</v>
      </c>
      <c r="AJ153" s="129">
        <v>1527</v>
      </c>
      <c r="AK153" s="63">
        <v>99</v>
      </c>
      <c r="AL153" s="60"/>
      <c r="AM153" s="57"/>
      <c r="AN153" s="57"/>
      <c r="AO153" s="57"/>
      <c r="AP153" s="58"/>
      <c r="AQ153" s="55">
        <v>2</v>
      </c>
      <c r="AR153" s="55">
        <v>2</v>
      </c>
      <c r="AS153" s="55">
        <v>169</v>
      </c>
      <c r="AT153" s="55">
        <v>269</v>
      </c>
      <c r="AU153" s="55">
        <v>70</v>
      </c>
      <c r="AV153" s="55">
        <v>4</v>
      </c>
      <c r="AW153" s="55">
        <v>0</v>
      </c>
      <c r="AX153" s="55">
        <v>647</v>
      </c>
      <c r="AY153" s="55">
        <v>647</v>
      </c>
      <c r="AZ153" s="177">
        <v>93</v>
      </c>
      <c r="BA153" s="55"/>
      <c r="BB153" s="55"/>
      <c r="BC153" s="55"/>
      <c r="BD153" s="55"/>
      <c r="BE153" s="55"/>
      <c r="BF153" s="181"/>
      <c r="BG153" s="181"/>
      <c r="BH153" s="181"/>
      <c r="BI153" s="181"/>
      <c r="BJ153" s="182"/>
      <c r="BK153" s="55"/>
      <c r="BL153" s="55"/>
      <c r="BM153" s="55"/>
      <c r="BN153" s="55"/>
      <c r="BO153" s="41"/>
      <c r="BP153" s="56"/>
      <c r="BQ153" s="57"/>
      <c r="BR153" s="129"/>
      <c r="BS153" s="129"/>
      <c r="BT153" s="63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</row>
    <row r="154" spans="1:153" ht="16.5">
      <c r="A154" s="4"/>
      <c r="B154" s="59" t="s">
        <v>27</v>
      </c>
      <c r="C154" s="60">
        <v>2</v>
      </c>
      <c r="D154" s="56">
        <v>2</v>
      </c>
      <c r="E154" s="56">
        <v>180</v>
      </c>
      <c r="F154" s="56">
        <v>280</v>
      </c>
      <c r="G154" s="56">
        <v>96</v>
      </c>
      <c r="H154" s="56"/>
      <c r="I154" s="56"/>
      <c r="J154" s="56"/>
      <c r="K154" s="56"/>
      <c r="L154" s="56"/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1</v>
      </c>
      <c r="T154" s="56">
        <v>0</v>
      </c>
      <c r="U154" s="56">
        <v>50</v>
      </c>
      <c r="V154" s="56">
        <v>77</v>
      </c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>
        <v>8</v>
      </c>
      <c r="AH154" s="57">
        <v>0</v>
      </c>
      <c r="AI154" s="129">
        <v>1158</v>
      </c>
      <c r="AJ154" s="129">
        <v>1158</v>
      </c>
      <c r="AK154" s="63">
        <v>91</v>
      </c>
      <c r="AL154" s="60"/>
      <c r="AM154" s="57"/>
      <c r="AN154" s="57"/>
      <c r="AO154" s="57"/>
      <c r="AP154" s="58"/>
      <c r="AQ154" s="55">
        <v>7</v>
      </c>
      <c r="AR154" s="55">
        <v>2</v>
      </c>
      <c r="AS154" s="55">
        <v>850</v>
      </c>
      <c r="AT154" s="55">
        <v>950</v>
      </c>
      <c r="AU154" s="55">
        <v>97</v>
      </c>
      <c r="AV154" s="55">
        <v>0</v>
      </c>
      <c r="AW154" s="55">
        <v>2</v>
      </c>
      <c r="AX154" s="55">
        <v>0</v>
      </c>
      <c r="AY154" s="55">
        <v>100</v>
      </c>
      <c r="AZ154" s="177">
        <v>71</v>
      </c>
      <c r="BA154" s="55"/>
      <c r="BB154" s="55"/>
      <c r="BC154" s="55"/>
      <c r="BD154" s="55"/>
      <c r="BE154" s="55"/>
      <c r="BF154" s="181"/>
      <c r="BG154" s="181"/>
      <c r="BH154" s="181"/>
      <c r="BI154" s="181"/>
      <c r="BJ154" s="182"/>
      <c r="BK154" s="55">
        <v>5</v>
      </c>
      <c r="BL154" s="55">
        <v>2</v>
      </c>
      <c r="BM154" s="55">
        <v>490</v>
      </c>
      <c r="BN154" s="55">
        <v>590</v>
      </c>
      <c r="BO154" s="41">
        <v>80</v>
      </c>
      <c r="BP154" s="56"/>
      <c r="BQ154" s="57"/>
      <c r="BR154" s="129"/>
      <c r="BS154" s="129"/>
      <c r="BT154" s="63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</row>
    <row r="155" spans="1:153" ht="16.5">
      <c r="A155" s="4"/>
      <c r="B155" s="59" t="s">
        <v>180</v>
      </c>
      <c r="C155" s="60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7"/>
      <c r="AI155" s="129"/>
      <c r="AJ155" s="129"/>
      <c r="AK155" s="63"/>
      <c r="AL155" s="60"/>
      <c r="AM155" s="57"/>
      <c r="AN155" s="57"/>
      <c r="AO155" s="57"/>
      <c r="AP155" s="58"/>
      <c r="AQ155" s="55"/>
      <c r="AR155" s="55"/>
      <c r="AS155" s="55"/>
      <c r="AT155" s="55"/>
      <c r="AU155" s="55"/>
      <c r="AV155" s="55"/>
      <c r="AW155" s="55"/>
      <c r="AX155" s="55"/>
      <c r="AY155" s="55"/>
      <c r="AZ155" s="177"/>
      <c r="BA155" s="55"/>
      <c r="BB155" s="55"/>
      <c r="BC155" s="55"/>
      <c r="BD155" s="55"/>
      <c r="BE155" s="55"/>
      <c r="BF155" s="181"/>
      <c r="BG155" s="181"/>
      <c r="BH155" s="181"/>
      <c r="BI155" s="181"/>
      <c r="BJ155" s="182"/>
      <c r="BK155" s="55"/>
      <c r="BL155" s="55"/>
      <c r="BM155" s="55"/>
      <c r="BN155" s="55"/>
      <c r="BO155" s="41"/>
      <c r="BP155" s="56"/>
      <c r="BQ155" s="57"/>
      <c r="BR155" s="129"/>
      <c r="BS155" s="129"/>
      <c r="BT155" s="63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</row>
    <row r="156" spans="1:153" ht="16.5">
      <c r="A156" s="4"/>
      <c r="B156" s="59" t="s">
        <v>222</v>
      </c>
      <c r="C156" s="60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7"/>
      <c r="AI156" s="129"/>
      <c r="AJ156" s="129"/>
      <c r="AK156" s="63"/>
      <c r="AL156" s="60"/>
      <c r="AM156" s="57"/>
      <c r="AN156" s="57"/>
      <c r="AO156" s="57"/>
      <c r="AP156" s="58"/>
      <c r="AQ156" s="55"/>
      <c r="AR156" s="55"/>
      <c r="AS156" s="55"/>
      <c r="AT156" s="55"/>
      <c r="AU156" s="55"/>
      <c r="AV156" s="55"/>
      <c r="AW156" s="55"/>
      <c r="AX156" s="55"/>
      <c r="AY156" s="55"/>
      <c r="AZ156" s="177"/>
      <c r="BA156" s="55"/>
      <c r="BB156" s="55"/>
      <c r="BC156" s="55"/>
      <c r="BD156" s="55"/>
      <c r="BE156" s="55"/>
      <c r="BF156" s="181"/>
      <c r="BG156" s="181"/>
      <c r="BH156" s="181"/>
      <c r="BI156" s="181"/>
      <c r="BJ156" s="182"/>
      <c r="BK156" s="55"/>
      <c r="BL156" s="55"/>
      <c r="BM156" s="55"/>
      <c r="BN156" s="55"/>
      <c r="BO156" s="41"/>
      <c r="BP156" s="56"/>
      <c r="BQ156" s="57"/>
      <c r="BR156" s="129"/>
      <c r="BS156" s="129"/>
      <c r="BT156" s="63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</row>
    <row r="157" spans="1:153" ht="16.5">
      <c r="A157" s="4"/>
      <c r="B157" s="59" t="s">
        <v>223</v>
      </c>
      <c r="C157" s="60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7"/>
      <c r="AI157" s="129"/>
      <c r="AJ157" s="129"/>
      <c r="AK157" s="63"/>
      <c r="AL157" s="60"/>
      <c r="AM157" s="57"/>
      <c r="AN157" s="57"/>
      <c r="AO157" s="57"/>
      <c r="AP157" s="58"/>
      <c r="AQ157" s="55"/>
      <c r="AR157" s="55"/>
      <c r="AS157" s="55"/>
      <c r="AT157" s="55"/>
      <c r="AU157" s="55"/>
      <c r="AV157" s="55"/>
      <c r="AW157" s="55"/>
      <c r="AX157" s="55"/>
      <c r="AY157" s="55"/>
      <c r="AZ157" s="177"/>
      <c r="BA157" s="55"/>
      <c r="BB157" s="55"/>
      <c r="BC157" s="55"/>
      <c r="BD157" s="55"/>
      <c r="BE157" s="55"/>
      <c r="BF157" s="181"/>
      <c r="BG157" s="181"/>
      <c r="BH157" s="181"/>
      <c r="BI157" s="181"/>
      <c r="BJ157" s="182"/>
      <c r="BK157" s="55"/>
      <c r="BL157" s="55"/>
      <c r="BM157" s="55"/>
      <c r="BN157" s="55"/>
      <c r="BO157" s="41"/>
      <c r="BP157" s="56"/>
      <c r="BQ157" s="57"/>
      <c r="BR157" s="129"/>
      <c r="BS157" s="129"/>
      <c r="BT157" s="63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</row>
    <row r="158" spans="1:153" ht="16.5">
      <c r="A158" s="4"/>
      <c r="B158" s="59" t="s">
        <v>8</v>
      </c>
      <c r="C158" s="60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7"/>
      <c r="AI158" s="129"/>
      <c r="AJ158" s="129"/>
      <c r="AK158" s="63"/>
      <c r="AL158" s="60"/>
      <c r="AM158" s="57"/>
      <c r="AN158" s="57"/>
      <c r="AO158" s="57"/>
      <c r="AP158" s="58"/>
      <c r="AQ158" s="55"/>
      <c r="AR158" s="55"/>
      <c r="AS158" s="55"/>
      <c r="AT158" s="55"/>
      <c r="AU158" s="55"/>
      <c r="AV158" s="55"/>
      <c r="AW158" s="55"/>
      <c r="AX158" s="55"/>
      <c r="AY158" s="55"/>
      <c r="AZ158" s="177"/>
      <c r="BA158" s="55"/>
      <c r="BB158" s="55"/>
      <c r="BC158" s="55"/>
      <c r="BD158" s="55"/>
      <c r="BE158" s="55"/>
      <c r="BF158" s="181"/>
      <c r="BG158" s="181"/>
      <c r="BH158" s="181"/>
      <c r="BI158" s="181"/>
      <c r="BJ158" s="182"/>
      <c r="BK158" s="55"/>
      <c r="BL158" s="55"/>
      <c r="BM158" s="55"/>
      <c r="BN158" s="55"/>
      <c r="BO158" s="41"/>
      <c r="BP158" s="56"/>
      <c r="BQ158" s="57"/>
      <c r="BR158" s="129"/>
      <c r="BS158" s="129"/>
      <c r="BT158" s="63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</row>
    <row r="159" spans="1:153" ht="16.5">
      <c r="A159" s="4"/>
      <c r="B159" s="59" t="s">
        <v>145</v>
      </c>
      <c r="C159" s="60">
        <v>0</v>
      </c>
      <c r="D159" s="56">
        <v>0</v>
      </c>
      <c r="E159" s="56"/>
      <c r="F159" s="56">
        <v>0</v>
      </c>
      <c r="G159" s="56">
        <v>0</v>
      </c>
      <c r="H159" s="56">
        <v>0</v>
      </c>
      <c r="I159" s="56">
        <v>2</v>
      </c>
      <c r="J159" s="56">
        <v>0</v>
      </c>
      <c r="K159" s="56">
        <v>100</v>
      </c>
      <c r="L159" s="56">
        <v>69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1</v>
      </c>
      <c r="T159" s="56">
        <v>0</v>
      </c>
      <c r="U159" s="56">
        <v>50</v>
      </c>
      <c r="V159" s="56">
        <v>77</v>
      </c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7"/>
      <c r="AI159" s="129"/>
      <c r="AJ159" s="129"/>
      <c r="AK159" s="63"/>
      <c r="AL159" s="60"/>
      <c r="AM159" s="57"/>
      <c r="AN159" s="57"/>
      <c r="AO159" s="57"/>
      <c r="AP159" s="58"/>
      <c r="AQ159" s="55"/>
      <c r="AR159" s="55"/>
      <c r="AS159" s="55"/>
      <c r="AT159" s="55"/>
      <c r="AU159" s="55"/>
      <c r="AV159" s="55"/>
      <c r="AW159" s="55"/>
      <c r="AX159" s="55"/>
      <c r="AY159" s="55"/>
      <c r="AZ159" s="177"/>
      <c r="BA159" s="179">
        <v>8</v>
      </c>
      <c r="BB159" s="179">
        <v>2</v>
      </c>
      <c r="BC159" s="179">
        <v>845</v>
      </c>
      <c r="BD159" s="179">
        <v>945</v>
      </c>
      <c r="BE159" s="179">
        <v>79</v>
      </c>
      <c r="BF159" s="188">
        <v>4</v>
      </c>
      <c r="BG159" s="188">
        <v>13</v>
      </c>
      <c r="BH159" s="188">
        <v>617</v>
      </c>
      <c r="BI159" s="188">
        <f>BH159+(BG159*50)</f>
        <v>1267</v>
      </c>
      <c r="BJ159" s="188">
        <v>96</v>
      </c>
      <c r="BK159" s="55">
        <v>2</v>
      </c>
      <c r="BL159" s="55">
        <v>0</v>
      </c>
      <c r="BM159" s="55">
        <v>222</v>
      </c>
      <c r="BN159" s="55">
        <v>222</v>
      </c>
      <c r="BO159" s="41">
        <v>73</v>
      </c>
      <c r="BP159" s="56">
        <v>8</v>
      </c>
      <c r="BQ159" s="57">
        <v>2</v>
      </c>
      <c r="BR159" s="129">
        <v>962</v>
      </c>
      <c r="BS159" s="129">
        <v>1062</v>
      </c>
      <c r="BT159" s="63">
        <v>87</v>
      </c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</row>
    <row r="160" spans="1:153" ht="16.5">
      <c r="A160" s="4"/>
      <c r="B160" s="59" t="s">
        <v>20</v>
      </c>
      <c r="C160" s="60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7"/>
      <c r="AI160" s="129"/>
      <c r="AJ160" s="129"/>
      <c r="AK160" s="63"/>
      <c r="AL160" s="60"/>
      <c r="AM160" s="57"/>
      <c r="AN160" s="57"/>
      <c r="AO160" s="57"/>
      <c r="AP160" s="58"/>
      <c r="AQ160" s="55"/>
      <c r="AR160" s="55"/>
      <c r="AS160" s="55"/>
      <c r="AT160" s="55"/>
      <c r="AU160" s="55"/>
      <c r="AV160" s="55">
        <v>2</v>
      </c>
      <c r="AW160" s="55">
        <v>0</v>
      </c>
      <c r="AX160" s="55">
        <v>318</v>
      </c>
      <c r="AY160" s="55">
        <v>318</v>
      </c>
      <c r="AZ160" s="177">
        <v>86</v>
      </c>
      <c r="BA160" s="55"/>
      <c r="BB160" s="55"/>
      <c r="BC160" s="55"/>
      <c r="BD160" s="55"/>
      <c r="BE160" s="55"/>
      <c r="BF160" s="181"/>
      <c r="BG160" s="181"/>
      <c r="BH160" s="181"/>
      <c r="BI160" s="181"/>
      <c r="BJ160" s="182"/>
      <c r="BK160" s="55"/>
      <c r="BL160" s="55"/>
      <c r="BM160" s="55"/>
      <c r="BN160" s="55"/>
      <c r="BO160" s="41"/>
      <c r="BP160" s="56"/>
      <c r="BQ160" s="57"/>
      <c r="BR160" s="129"/>
      <c r="BS160" s="129"/>
      <c r="BT160" s="63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</row>
    <row r="161" spans="1:153" ht="16.5">
      <c r="A161" s="4"/>
      <c r="B161" s="59" t="s">
        <v>179</v>
      </c>
      <c r="C161" s="60">
        <v>0</v>
      </c>
      <c r="D161" s="56">
        <v>1</v>
      </c>
      <c r="E161" s="56"/>
      <c r="F161" s="56">
        <v>50</v>
      </c>
      <c r="G161" s="56">
        <v>70</v>
      </c>
      <c r="H161" s="56"/>
      <c r="I161" s="56"/>
      <c r="J161" s="56"/>
      <c r="K161" s="56"/>
      <c r="L161" s="56"/>
      <c r="M161" s="56">
        <v>2</v>
      </c>
      <c r="N161" s="56">
        <v>2</v>
      </c>
      <c r="O161" s="56">
        <v>415</v>
      </c>
      <c r="P161" s="56">
        <v>515</v>
      </c>
      <c r="Q161" s="56">
        <v>97</v>
      </c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7"/>
      <c r="AI161" s="129"/>
      <c r="AJ161" s="129"/>
      <c r="AK161" s="63"/>
      <c r="AL161" s="60">
        <v>1</v>
      </c>
      <c r="AM161" s="57">
        <v>3</v>
      </c>
      <c r="AN161" s="57">
        <v>325</v>
      </c>
      <c r="AO161" s="57">
        <v>475</v>
      </c>
      <c r="AP161" s="58">
        <v>88</v>
      </c>
      <c r="AQ161" s="55"/>
      <c r="AR161" s="55"/>
      <c r="AS161" s="55"/>
      <c r="AT161" s="55"/>
      <c r="AU161" s="55"/>
      <c r="AV161" s="55"/>
      <c r="AW161" s="55"/>
      <c r="AX161" s="55"/>
      <c r="AY161" s="55"/>
      <c r="AZ161" s="177"/>
      <c r="BA161" s="55"/>
      <c r="BB161" s="55"/>
      <c r="BC161" s="55"/>
      <c r="BD161" s="55"/>
      <c r="BE161" s="55"/>
      <c r="BF161" s="181"/>
      <c r="BG161" s="181"/>
      <c r="BH161" s="181"/>
      <c r="BI161" s="181"/>
      <c r="BJ161" s="182"/>
      <c r="BK161" s="55"/>
      <c r="BL161" s="55"/>
      <c r="BM161" s="55"/>
      <c r="BN161" s="55"/>
      <c r="BO161" s="41"/>
      <c r="BP161" s="56">
        <v>13</v>
      </c>
      <c r="BQ161" s="57">
        <v>4</v>
      </c>
      <c r="BR161" s="129">
        <v>1478</v>
      </c>
      <c r="BS161" s="129">
        <v>1678</v>
      </c>
      <c r="BT161" s="63">
        <v>104</v>
      </c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</row>
    <row r="162" spans="1:153" ht="16.5">
      <c r="A162" s="4"/>
      <c r="B162" s="59" t="s">
        <v>262</v>
      </c>
      <c r="C162" s="60">
        <v>0</v>
      </c>
      <c r="D162" s="56">
        <v>2</v>
      </c>
      <c r="E162" s="56"/>
      <c r="F162" s="56">
        <v>100</v>
      </c>
      <c r="G162" s="56">
        <v>81</v>
      </c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7"/>
      <c r="AI162" s="129"/>
      <c r="AJ162" s="129"/>
      <c r="AK162" s="63"/>
      <c r="AL162" s="60"/>
      <c r="AM162" s="57"/>
      <c r="AN162" s="57"/>
      <c r="AO162" s="57"/>
      <c r="AP162" s="58"/>
      <c r="AQ162" s="55"/>
      <c r="AR162" s="55"/>
      <c r="AS162" s="55"/>
      <c r="AT162" s="55"/>
      <c r="AU162" s="55"/>
      <c r="AV162" s="55"/>
      <c r="AW162" s="55"/>
      <c r="AX162" s="55"/>
      <c r="AY162" s="55"/>
      <c r="AZ162" s="177"/>
      <c r="BA162" s="55"/>
      <c r="BB162" s="55"/>
      <c r="BC162" s="55"/>
      <c r="BD162" s="55"/>
      <c r="BE162" s="55"/>
      <c r="BF162" s="181"/>
      <c r="BG162" s="181"/>
      <c r="BH162" s="181"/>
      <c r="BI162" s="181"/>
      <c r="BJ162" s="182"/>
      <c r="BK162" s="55"/>
      <c r="BL162" s="55"/>
      <c r="BM162" s="55"/>
      <c r="BN162" s="55"/>
      <c r="BO162" s="41"/>
      <c r="BP162" s="56">
        <v>0</v>
      </c>
      <c r="BQ162" s="57">
        <v>4</v>
      </c>
      <c r="BR162" s="129">
        <v>0</v>
      </c>
      <c r="BS162" s="129">
        <v>200</v>
      </c>
      <c r="BT162" s="63">
        <v>60</v>
      </c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</row>
    <row r="163" spans="1:153" ht="16.5">
      <c r="A163" s="4"/>
      <c r="B163" s="59" t="s">
        <v>126</v>
      </c>
      <c r="C163" s="60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7"/>
      <c r="AI163" s="129"/>
      <c r="AJ163" s="129"/>
      <c r="AK163" s="63"/>
      <c r="AL163" s="60"/>
      <c r="AM163" s="57"/>
      <c r="AN163" s="57"/>
      <c r="AO163" s="57"/>
      <c r="AP163" s="58"/>
      <c r="AQ163" s="55"/>
      <c r="AR163" s="55"/>
      <c r="AS163" s="55"/>
      <c r="AT163" s="55"/>
      <c r="AU163" s="55"/>
      <c r="AV163" s="55"/>
      <c r="AW163" s="55"/>
      <c r="AX163" s="55"/>
      <c r="AY163" s="55"/>
      <c r="AZ163" s="177"/>
      <c r="BA163" s="55"/>
      <c r="BB163" s="55"/>
      <c r="BC163" s="55"/>
      <c r="BD163" s="55"/>
      <c r="BE163" s="55"/>
      <c r="BF163" s="181"/>
      <c r="BG163" s="181"/>
      <c r="BH163" s="181"/>
      <c r="BI163" s="181"/>
      <c r="BJ163" s="182"/>
      <c r="BK163" s="55"/>
      <c r="BL163" s="55"/>
      <c r="BM163" s="55"/>
      <c r="BN163" s="55"/>
      <c r="BO163" s="41"/>
      <c r="BP163" s="56"/>
      <c r="BQ163" s="57"/>
      <c r="BR163" s="129"/>
      <c r="BS163" s="129"/>
      <c r="BT163" s="63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</row>
    <row r="164" spans="1:153" ht="16.5">
      <c r="A164" s="4"/>
      <c r="B164" s="59" t="s">
        <v>127</v>
      </c>
      <c r="C164" s="60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7"/>
      <c r="AI164" s="129"/>
      <c r="AJ164" s="129"/>
      <c r="AK164" s="63"/>
      <c r="AL164" s="60"/>
      <c r="AM164" s="57"/>
      <c r="AN164" s="57"/>
      <c r="AO164" s="57"/>
      <c r="AP164" s="58"/>
      <c r="AQ164" s="55"/>
      <c r="AR164" s="55"/>
      <c r="AS164" s="55"/>
      <c r="AT164" s="55"/>
      <c r="AU164" s="55"/>
      <c r="AV164" s="55"/>
      <c r="AW164" s="55"/>
      <c r="AX164" s="55"/>
      <c r="AY164" s="55"/>
      <c r="AZ164" s="177"/>
      <c r="BA164" s="55"/>
      <c r="BB164" s="55"/>
      <c r="BC164" s="55"/>
      <c r="BD164" s="55"/>
      <c r="BE164" s="55"/>
      <c r="BF164" s="181"/>
      <c r="BG164" s="181"/>
      <c r="BH164" s="181"/>
      <c r="BI164" s="181"/>
      <c r="BJ164" s="182"/>
      <c r="BK164" s="55"/>
      <c r="BL164" s="55"/>
      <c r="BM164" s="55"/>
      <c r="BN164" s="55"/>
      <c r="BO164" s="41"/>
      <c r="BP164" s="56"/>
      <c r="BQ164" s="57"/>
      <c r="BR164" s="129"/>
      <c r="BS164" s="129"/>
      <c r="BT164" s="63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</row>
    <row r="165" spans="1:153" ht="16.5">
      <c r="A165" s="4"/>
      <c r="B165" s="59" t="s">
        <v>142</v>
      </c>
      <c r="C165" s="60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7"/>
      <c r="AI165" s="129"/>
      <c r="AJ165" s="129"/>
      <c r="AK165" s="63"/>
      <c r="AL165" s="60"/>
      <c r="AM165" s="57"/>
      <c r="AN165" s="57"/>
      <c r="AO165" s="57"/>
      <c r="AP165" s="58"/>
      <c r="AQ165" s="55"/>
      <c r="AR165" s="55"/>
      <c r="AS165" s="55"/>
      <c r="AT165" s="55"/>
      <c r="AU165" s="55"/>
      <c r="AV165" s="55"/>
      <c r="AW165" s="55"/>
      <c r="AX165" s="55"/>
      <c r="AY165" s="55"/>
      <c r="AZ165" s="177"/>
      <c r="BA165" s="55"/>
      <c r="BB165" s="55"/>
      <c r="BC165" s="55"/>
      <c r="BD165" s="55"/>
      <c r="BE165" s="55"/>
      <c r="BF165" s="181"/>
      <c r="BG165" s="181"/>
      <c r="BH165" s="181"/>
      <c r="BI165" s="181"/>
      <c r="BJ165" s="182"/>
      <c r="BK165" s="55"/>
      <c r="BL165" s="55"/>
      <c r="BM165" s="55"/>
      <c r="BN165" s="55"/>
      <c r="BO165" s="41"/>
      <c r="BP165" s="56"/>
      <c r="BQ165" s="57"/>
      <c r="BR165" s="129"/>
      <c r="BS165" s="129"/>
      <c r="BT165" s="63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</row>
    <row r="166" spans="1:153" ht="16.5">
      <c r="A166" s="4"/>
      <c r="B166" s="59" t="s">
        <v>149</v>
      </c>
      <c r="C166" s="60">
        <v>0</v>
      </c>
      <c r="D166" s="56">
        <v>0</v>
      </c>
      <c r="E166" s="56"/>
      <c r="F166" s="56">
        <v>0</v>
      </c>
      <c r="G166" s="56">
        <v>0</v>
      </c>
      <c r="H166" s="56">
        <v>0</v>
      </c>
      <c r="I166" s="56">
        <v>1</v>
      </c>
      <c r="J166" s="56">
        <v>0</v>
      </c>
      <c r="K166" s="56">
        <v>50</v>
      </c>
      <c r="L166" s="56">
        <v>67</v>
      </c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7"/>
      <c r="AI166" s="129"/>
      <c r="AJ166" s="129"/>
      <c r="AK166" s="63"/>
      <c r="AL166" s="60"/>
      <c r="AM166" s="57"/>
      <c r="AN166" s="57"/>
      <c r="AO166" s="57"/>
      <c r="AP166" s="58"/>
      <c r="AQ166" s="55"/>
      <c r="AR166" s="55"/>
      <c r="AS166" s="55"/>
      <c r="AT166" s="55"/>
      <c r="AU166" s="55"/>
      <c r="AV166" s="55"/>
      <c r="AW166" s="55"/>
      <c r="AX166" s="55"/>
      <c r="AY166" s="55"/>
      <c r="AZ166" s="177"/>
      <c r="BA166" s="55"/>
      <c r="BB166" s="55"/>
      <c r="BC166" s="55"/>
      <c r="BD166" s="55"/>
      <c r="BE166" s="55"/>
      <c r="BF166" s="181"/>
      <c r="BG166" s="181"/>
      <c r="BH166" s="181"/>
      <c r="BI166" s="181"/>
      <c r="BJ166" s="182"/>
      <c r="BK166" s="55"/>
      <c r="BL166" s="55"/>
      <c r="BM166" s="55"/>
      <c r="BN166" s="55"/>
      <c r="BO166" s="41"/>
      <c r="BP166" s="56">
        <v>10</v>
      </c>
      <c r="BQ166" s="57">
        <v>2</v>
      </c>
      <c r="BR166" s="129">
        <v>1134</v>
      </c>
      <c r="BS166" s="129">
        <v>1234</v>
      </c>
      <c r="BT166" s="63">
        <v>93</v>
      </c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</row>
    <row r="167" spans="1:153" ht="16.5">
      <c r="A167" s="4"/>
      <c r="B167" s="59" t="s">
        <v>246</v>
      </c>
      <c r="C167" s="60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7"/>
      <c r="AI167" s="129"/>
      <c r="AJ167" s="129"/>
      <c r="AK167" s="63"/>
      <c r="AL167" s="60"/>
      <c r="AM167" s="57"/>
      <c r="AN167" s="57"/>
      <c r="AO167" s="57"/>
      <c r="AP167" s="58"/>
      <c r="AQ167" s="55"/>
      <c r="AR167" s="55"/>
      <c r="AS167" s="55"/>
      <c r="AT167" s="55"/>
      <c r="AU167" s="55"/>
      <c r="AV167" s="55"/>
      <c r="AW167" s="55"/>
      <c r="AX167" s="55"/>
      <c r="AY167" s="55"/>
      <c r="AZ167" s="177"/>
      <c r="BA167" s="55"/>
      <c r="BB167" s="55"/>
      <c r="BC167" s="55"/>
      <c r="BD167" s="55"/>
      <c r="BE167" s="55"/>
      <c r="BF167" s="181"/>
      <c r="BG167" s="181"/>
      <c r="BH167" s="181"/>
      <c r="BI167" s="181"/>
      <c r="BJ167" s="182"/>
      <c r="BK167" s="55"/>
      <c r="BL167" s="55"/>
      <c r="BM167" s="55"/>
      <c r="BN167" s="55"/>
      <c r="BO167" s="41"/>
      <c r="BP167" s="56"/>
      <c r="BQ167" s="57"/>
      <c r="BR167" s="129"/>
      <c r="BS167" s="129"/>
      <c r="BT167" s="63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</row>
    <row r="168" spans="1:153" ht="16.5">
      <c r="A168" s="4"/>
      <c r="B168" s="59" t="s">
        <v>54</v>
      </c>
      <c r="C168" s="60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7"/>
      <c r="AI168" s="129"/>
      <c r="AJ168" s="129"/>
      <c r="AK168" s="63"/>
      <c r="AL168" s="60"/>
      <c r="AM168" s="57"/>
      <c r="AN168" s="57"/>
      <c r="AO168" s="57"/>
      <c r="AP168" s="58"/>
      <c r="AQ168" s="55"/>
      <c r="AR168" s="55"/>
      <c r="AS168" s="55"/>
      <c r="AT168" s="55"/>
      <c r="AU168" s="55"/>
      <c r="AV168" s="55"/>
      <c r="AW168" s="55"/>
      <c r="AX168" s="55"/>
      <c r="AY168" s="55"/>
      <c r="AZ168" s="177"/>
      <c r="BA168" s="55"/>
      <c r="BB168" s="55"/>
      <c r="BC168" s="55"/>
      <c r="BD168" s="55"/>
      <c r="BE168" s="55"/>
      <c r="BF168" s="181"/>
      <c r="BG168" s="181"/>
      <c r="BH168" s="181"/>
      <c r="BI168" s="181"/>
      <c r="BJ168" s="182"/>
      <c r="BK168" s="55"/>
      <c r="BL168" s="55"/>
      <c r="BM168" s="55"/>
      <c r="BN168" s="55"/>
      <c r="BO168" s="41"/>
      <c r="BP168" s="56"/>
      <c r="BQ168" s="57"/>
      <c r="BR168" s="129"/>
      <c r="BS168" s="129"/>
      <c r="BT168" s="63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</row>
    <row r="169" spans="1:153" ht="16.5">
      <c r="A169" s="4"/>
      <c r="B169" s="59" t="s">
        <v>7</v>
      </c>
      <c r="C169" s="60">
        <v>1</v>
      </c>
      <c r="D169" s="56">
        <v>1</v>
      </c>
      <c r="E169" s="56">
        <v>143</v>
      </c>
      <c r="F169" s="56">
        <v>193</v>
      </c>
      <c r="G169" s="56">
        <v>93</v>
      </c>
      <c r="H169" s="56">
        <v>0</v>
      </c>
      <c r="I169" s="56">
        <v>4</v>
      </c>
      <c r="J169" s="56">
        <v>0</v>
      </c>
      <c r="K169" s="56">
        <v>200</v>
      </c>
      <c r="L169" s="56">
        <v>76</v>
      </c>
      <c r="M169" s="56">
        <v>0</v>
      </c>
      <c r="N169" s="56">
        <v>1</v>
      </c>
      <c r="O169" s="56"/>
      <c r="P169" s="56">
        <v>50</v>
      </c>
      <c r="Q169" s="56">
        <v>81</v>
      </c>
      <c r="R169" s="56">
        <v>0</v>
      </c>
      <c r="S169" s="56">
        <v>5</v>
      </c>
      <c r="T169" s="56">
        <v>0</v>
      </c>
      <c r="U169" s="56">
        <v>250</v>
      </c>
      <c r="V169" s="56">
        <v>88</v>
      </c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7"/>
      <c r="AI169" s="129"/>
      <c r="AJ169" s="129"/>
      <c r="AK169" s="63"/>
      <c r="AL169" s="60">
        <v>1</v>
      </c>
      <c r="AM169" s="57">
        <v>1</v>
      </c>
      <c r="AN169" s="57">
        <v>545</v>
      </c>
      <c r="AO169" s="57">
        <v>595</v>
      </c>
      <c r="AP169" s="58">
        <v>99</v>
      </c>
      <c r="AQ169" s="55"/>
      <c r="AR169" s="55"/>
      <c r="AS169" s="55"/>
      <c r="AT169" s="55"/>
      <c r="AU169" s="55"/>
      <c r="AV169" s="55"/>
      <c r="AW169" s="55"/>
      <c r="AX169" s="55"/>
      <c r="AY169" s="55"/>
      <c r="AZ169" s="177"/>
      <c r="BA169" s="179"/>
      <c r="BB169" s="179"/>
      <c r="BC169" s="179"/>
      <c r="BD169" s="179"/>
      <c r="BE169" s="179"/>
      <c r="BF169" s="181"/>
      <c r="BG169" s="181"/>
      <c r="BH169" s="181"/>
      <c r="BI169" s="181"/>
      <c r="BJ169" s="182"/>
      <c r="BK169" s="55"/>
      <c r="BL169" s="55"/>
      <c r="BM169" s="55"/>
      <c r="BN169" s="55"/>
      <c r="BO169" s="41"/>
      <c r="BP169" s="56">
        <v>6</v>
      </c>
      <c r="BQ169" s="57">
        <v>1</v>
      </c>
      <c r="BR169" s="129">
        <v>791</v>
      </c>
      <c r="BS169" s="129">
        <v>841</v>
      </c>
      <c r="BT169" s="63">
        <v>78</v>
      </c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</row>
    <row r="170" spans="1:153" ht="16.5">
      <c r="A170" s="4"/>
      <c r="B170" s="59" t="s">
        <v>213</v>
      </c>
      <c r="C170" s="60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7"/>
      <c r="AI170" s="129"/>
      <c r="AJ170" s="129"/>
      <c r="AK170" s="63"/>
      <c r="AL170" s="60"/>
      <c r="AM170" s="57"/>
      <c r="AN170" s="57"/>
      <c r="AO170" s="57"/>
      <c r="AP170" s="58"/>
      <c r="AQ170" s="55"/>
      <c r="AR170" s="55"/>
      <c r="AS170" s="55"/>
      <c r="AT170" s="55"/>
      <c r="AU170" s="55"/>
      <c r="AV170" s="55"/>
      <c r="AW170" s="55"/>
      <c r="AX170" s="55"/>
      <c r="AY170" s="55"/>
      <c r="AZ170" s="177"/>
      <c r="BA170" s="55"/>
      <c r="BB170" s="55"/>
      <c r="BC170" s="55"/>
      <c r="BD170" s="55"/>
      <c r="BE170" s="55"/>
      <c r="BF170" s="181"/>
      <c r="BG170" s="181"/>
      <c r="BH170" s="181"/>
      <c r="BI170" s="181"/>
      <c r="BJ170" s="182"/>
      <c r="BK170" s="55"/>
      <c r="BL170" s="55"/>
      <c r="BM170" s="55"/>
      <c r="BN170" s="55"/>
      <c r="BO170" s="41"/>
      <c r="BP170" s="56"/>
      <c r="BQ170" s="57"/>
      <c r="BR170" s="129"/>
      <c r="BS170" s="129"/>
      <c r="BT170" s="63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</row>
    <row r="171" spans="1:153" ht="16.5">
      <c r="A171" s="4"/>
      <c r="B171" s="59" t="s">
        <v>57</v>
      </c>
      <c r="C171" s="60">
        <v>0</v>
      </c>
      <c r="D171" s="56">
        <v>4</v>
      </c>
      <c r="E171" s="56"/>
      <c r="F171" s="56">
        <v>200</v>
      </c>
      <c r="G171" s="56">
        <v>88</v>
      </c>
      <c r="H171" s="56">
        <v>0</v>
      </c>
      <c r="I171" s="56">
        <v>3</v>
      </c>
      <c r="J171" s="56">
        <v>0</v>
      </c>
      <c r="K171" s="56">
        <v>150</v>
      </c>
      <c r="L171" s="56">
        <v>73</v>
      </c>
      <c r="M171" s="56"/>
      <c r="N171" s="56"/>
      <c r="O171" s="56"/>
      <c r="P171" s="56"/>
      <c r="Q171" s="56"/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1</v>
      </c>
      <c r="X171" s="56">
        <v>1</v>
      </c>
      <c r="Y171" s="56">
        <v>141</v>
      </c>
      <c r="Z171" s="56">
        <v>191</v>
      </c>
      <c r="AA171" s="56">
        <v>79</v>
      </c>
      <c r="AB171" s="56">
        <v>2</v>
      </c>
      <c r="AC171" s="56">
        <v>3</v>
      </c>
      <c r="AD171" s="56">
        <v>314</v>
      </c>
      <c r="AE171" s="56">
        <v>464</v>
      </c>
      <c r="AF171" s="56">
        <v>77</v>
      </c>
      <c r="AG171" s="56">
        <v>5</v>
      </c>
      <c r="AH171" s="57">
        <v>0</v>
      </c>
      <c r="AI171" s="129">
        <v>942</v>
      </c>
      <c r="AJ171" s="129">
        <v>942</v>
      </c>
      <c r="AK171" s="63">
        <v>87</v>
      </c>
      <c r="AL171" s="60">
        <v>0</v>
      </c>
      <c r="AM171" s="57">
        <v>0</v>
      </c>
      <c r="AN171" s="57">
        <v>0</v>
      </c>
      <c r="AO171" s="57">
        <v>0</v>
      </c>
      <c r="AP171" s="58">
        <v>0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0</v>
      </c>
      <c r="AW171" s="55">
        <v>0</v>
      </c>
      <c r="AX171" s="55">
        <v>0</v>
      </c>
      <c r="AY171" s="55">
        <v>0</v>
      </c>
      <c r="AZ171" s="177">
        <v>0</v>
      </c>
      <c r="BA171" s="180">
        <v>3</v>
      </c>
      <c r="BB171" s="180">
        <v>3</v>
      </c>
      <c r="BC171" s="180">
        <v>450</v>
      </c>
      <c r="BD171" s="180">
        <v>600</v>
      </c>
      <c r="BE171" s="180">
        <v>72</v>
      </c>
      <c r="BF171" s="188">
        <v>1</v>
      </c>
      <c r="BG171" s="188">
        <v>2</v>
      </c>
      <c r="BH171" s="188">
        <v>99</v>
      </c>
      <c r="BI171" s="188">
        <f>BH171+(BG171*50)</f>
        <v>199</v>
      </c>
      <c r="BJ171" s="188">
        <v>69</v>
      </c>
      <c r="BK171" s="55">
        <v>0</v>
      </c>
      <c r="BL171" s="55">
        <v>3</v>
      </c>
      <c r="BM171" s="55">
        <v>0</v>
      </c>
      <c r="BN171" s="55">
        <v>150</v>
      </c>
      <c r="BO171" s="41">
        <v>69</v>
      </c>
      <c r="BP171" s="56">
        <v>5</v>
      </c>
      <c r="BQ171" s="57">
        <v>4</v>
      </c>
      <c r="BR171" s="129">
        <v>788</v>
      </c>
      <c r="BS171" s="129">
        <v>988</v>
      </c>
      <c r="BT171" s="63">
        <v>77</v>
      </c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</row>
    <row r="172" spans="1:153" ht="16.5">
      <c r="A172" s="1"/>
      <c r="B172" s="145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6"/>
      <c r="Q172" s="16"/>
      <c r="R172" s="16"/>
      <c r="S172" s="20"/>
      <c r="T172" s="20"/>
      <c r="U172" s="20"/>
      <c r="V172" s="20"/>
      <c r="W172" s="16"/>
      <c r="X172" s="20"/>
      <c r="Y172" s="20"/>
      <c r="Z172" s="20"/>
      <c r="AA172" s="16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</row>
    <row r="173" spans="1:153" ht="16.5">
      <c r="A173" s="1"/>
      <c r="B173" s="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20">
        <f>SUM(AB8:AB172)</f>
        <v>142</v>
      </c>
      <c r="AC173" s="20">
        <f>SUM(AC8:AC172)</f>
        <v>93</v>
      </c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7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</row>
    <row r="174" spans="1:15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</row>
    <row r="175" spans="1:15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</row>
    <row r="176" spans="1:17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</row>
    <row r="177" spans="1:17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</row>
    <row r="178" spans="1:17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</row>
    <row r="179" spans="1:17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</row>
    <row r="180" spans="1:17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</row>
    <row r="181" spans="1:17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</row>
    <row r="182" spans="1:17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</row>
    <row r="183" spans="1:17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</row>
    <row r="184" spans="1:17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</row>
    <row r="185" spans="1:17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</row>
    <row r="186" spans="1:17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</row>
    <row r="187" spans="1:17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</row>
    <row r="188" spans="1:17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</row>
    <row r="189" spans="1:17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</row>
    <row r="190" spans="1:17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</row>
    <row r="191" spans="1:17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</row>
    <row r="192" spans="1:17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</row>
    <row r="193" spans="1:17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</row>
    <row r="194" spans="1:17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</row>
    <row r="195" spans="1:17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</row>
    <row r="196" spans="1:17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</row>
    <row r="197" spans="1:17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</row>
    <row r="198" spans="1:17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</row>
    <row r="199" spans="1:17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</row>
    <row r="200" spans="1:17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</row>
    <row r="201" spans="1:17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</row>
    <row r="202" spans="1:17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</row>
    <row r="203" spans="1:17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</row>
    <row r="204" spans="1:17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</row>
    <row r="205" spans="1:17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</row>
    <row r="206" spans="1:17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</row>
    <row r="207" spans="1:15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</row>
    <row r="208" spans="1:15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</row>
    <row r="209" spans="1:15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</row>
    <row r="210" spans="1:15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</row>
    <row r="211" spans="1:15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</row>
    <row r="212" spans="1:15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</row>
    <row r="213" spans="1:15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</row>
    <row r="214" spans="1:15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</row>
    <row r="215" spans="1:15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</row>
    <row r="216" spans="1:15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</row>
    <row r="217" spans="1:15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</row>
    <row r="218" spans="1:15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</row>
    <row r="219" spans="1:15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</row>
  </sheetData>
  <sheetProtection/>
  <printOptions/>
  <pageMargins left="0.1968503937007874" right="0.1968503937007874" top="0.5118110236220472" bottom="0.5905511811023623" header="0.5118110236220472" footer="0.5118110236220472"/>
  <pageSetup fitToHeight="1" fitToWidth="1" horizontalDpi="300" verticalDpi="300" orientation="portrait" paperSize="9" scale="22" r:id="rId1"/>
  <headerFooter alignWithMargins="0">
    <oddFooter>&amp;CPagina &amp;P&amp;RSTAND2004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Z3778"/>
  <sheetViews>
    <sheetView tabSelected="1" defaultGridColor="0" view="pageBreakPreview" zoomScale="70" zoomScaleNormal="87" zoomScaleSheetLayoutView="70" zoomScalePageLayoutView="0" colorId="22" workbookViewId="0" topLeftCell="A1">
      <pane xSplit="5" ySplit="4" topLeftCell="G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" sqref="D2"/>
    </sheetView>
  </sheetViews>
  <sheetFormatPr defaultColWidth="5.77734375" defaultRowHeight="15"/>
  <cols>
    <col min="1" max="1" width="1.77734375" style="0" hidden="1" customWidth="1"/>
    <col min="2" max="2" width="3.77734375" style="0" hidden="1" customWidth="1"/>
    <col min="3" max="3" width="1.77734375" style="0" hidden="1" customWidth="1"/>
    <col min="4" max="4" width="19.99609375" style="0" customWidth="1"/>
    <col min="5" max="5" width="12.3359375" style="0" hidden="1" customWidth="1"/>
    <col min="6" max="6" width="0.3359375" style="0" hidden="1" customWidth="1"/>
    <col min="7" max="10" width="4.77734375" style="0" customWidth="1"/>
    <col min="11" max="11" width="5.77734375" style="0" customWidth="1"/>
    <col min="12" max="12" width="4.88671875" style="0" customWidth="1"/>
    <col min="13" max="13" width="4.77734375" style="0" customWidth="1"/>
    <col min="14" max="14" width="7.77734375" style="0" customWidth="1"/>
    <col min="15" max="15" width="4.88671875" style="0" customWidth="1"/>
    <col min="16" max="17" width="4.77734375" style="0" customWidth="1"/>
    <col min="18" max="18" width="4.88671875" style="0" customWidth="1"/>
    <col min="19" max="19" width="4.77734375" style="0" customWidth="1"/>
    <col min="20" max="21" width="4.88671875" style="0" customWidth="1"/>
    <col min="22" max="22" width="8.10546875" style="0" customWidth="1"/>
    <col min="23" max="23" width="10.5546875" style="0" bestFit="1" customWidth="1"/>
    <col min="24" max="24" width="10.88671875" style="0" customWidth="1"/>
    <col min="25" max="25" width="10.99609375" style="0" bestFit="1" customWidth="1"/>
    <col min="26" max="26" width="14.6640625" style="0" bestFit="1" customWidth="1"/>
    <col min="27" max="28" width="11.4453125" style="0" bestFit="1" customWidth="1"/>
    <col min="29" max="29" width="12.88671875" style="0" customWidth="1"/>
    <col min="30" max="30" width="15.88671875" style="0" bestFit="1" customWidth="1"/>
    <col min="31" max="31" width="7.6640625" style="0" customWidth="1"/>
    <col min="32" max="32" width="6.10546875" style="0" customWidth="1"/>
    <col min="33" max="35" width="5.77734375" style="0" customWidth="1"/>
    <col min="36" max="36" width="5.88671875" style="0" customWidth="1"/>
    <col min="37" max="40" width="5.77734375" style="0" customWidth="1"/>
    <col min="41" max="41" width="6.21484375" style="0" bestFit="1" customWidth="1"/>
    <col min="42" max="44" width="5.77734375" style="0" customWidth="1"/>
    <col min="45" max="45" width="5.88671875" style="0" bestFit="1" customWidth="1"/>
    <col min="46" max="55" width="5.77734375" style="0" customWidth="1"/>
    <col min="56" max="56" width="5.4453125" style="0" customWidth="1"/>
  </cols>
  <sheetData>
    <row r="1" spans="1:130" ht="18.75">
      <c r="A1" s="195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50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18.75">
      <c r="A2" s="151"/>
      <c r="B2" s="151"/>
      <c r="C2" s="151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4"/>
      <c r="X2" s="144"/>
      <c r="Y2" s="132"/>
      <c r="Z2" s="132"/>
      <c r="AA2" s="132" t="s">
        <v>273</v>
      </c>
      <c r="AB2" s="132" t="s">
        <v>273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18.75">
      <c r="A3" s="152"/>
      <c r="B3" s="153"/>
      <c r="C3" s="9"/>
      <c r="D3" s="133"/>
      <c r="E3" s="134"/>
      <c r="F3" s="134" t="s">
        <v>1</v>
      </c>
      <c r="G3" s="194" t="s">
        <v>132</v>
      </c>
      <c r="H3" s="192"/>
      <c r="I3" s="192"/>
      <c r="J3" s="192"/>
      <c r="K3" s="192"/>
      <c r="L3" s="192"/>
      <c r="M3" s="192"/>
      <c r="N3" s="193"/>
      <c r="O3" s="191" t="s">
        <v>133</v>
      </c>
      <c r="P3" s="192"/>
      <c r="Q3" s="192"/>
      <c r="R3" s="192"/>
      <c r="S3" s="192"/>
      <c r="T3" s="192"/>
      <c r="U3" s="192"/>
      <c r="V3" s="193"/>
      <c r="W3" s="135" t="s">
        <v>132</v>
      </c>
      <c r="X3" s="135" t="s">
        <v>133</v>
      </c>
      <c r="Y3" s="135" t="s">
        <v>65</v>
      </c>
      <c r="Z3" s="135" t="s">
        <v>236</v>
      </c>
      <c r="AA3" s="135" t="s">
        <v>132</v>
      </c>
      <c r="AB3" s="135" t="s">
        <v>133</v>
      </c>
      <c r="AC3" s="135" t="s">
        <v>131</v>
      </c>
      <c r="AD3" s="136" t="s">
        <v>237</v>
      </c>
      <c r="AE3" s="6"/>
      <c r="AF3" s="1" t="s">
        <v>53</v>
      </c>
      <c r="AG3" s="1"/>
      <c r="AH3" s="1"/>
      <c r="AI3" s="1"/>
      <c r="AJ3" s="1"/>
      <c r="AK3" s="1"/>
      <c r="AL3" s="1"/>
      <c r="AM3" s="1" t="s">
        <v>48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8.75">
      <c r="A4" s="154"/>
      <c r="B4" s="155"/>
      <c r="C4" s="123"/>
      <c r="D4" s="137" t="s">
        <v>135</v>
      </c>
      <c r="E4" s="138"/>
      <c r="F4" s="138"/>
      <c r="G4" s="139">
        <v>1</v>
      </c>
      <c r="H4" s="140">
        <v>3</v>
      </c>
      <c r="I4" s="140">
        <v>4</v>
      </c>
      <c r="J4" s="140">
        <v>7</v>
      </c>
      <c r="K4" s="140">
        <v>9</v>
      </c>
      <c r="L4" s="140">
        <v>10</v>
      </c>
      <c r="M4" s="140">
        <v>13</v>
      </c>
      <c r="N4" s="141" t="s">
        <v>65</v>
      </c>
      <c r="O4" s="142">
        <v>2</v>
      </c>
      <c r="P4" s="140">
        <v>5</v>
      </c>
      <c r="Q4" s="140">
        <v>6</v>
      </c>
      <c r="R4" s="140">
        <v>8</v>
      </c>
      <c r="S4" s="140">
        <v>11</v>
      </c>
      <c r="T4" s="140">
        <v>12</v>
      </c>
      <c r="U4" s="140">
        <v>14</v>
      </c>
      <c r="V4" s="143" t="s">
        <v>65</v>
      </c>
      <c r="W4" s="185" t="s">
        <v>275</v>
      </c>
      <c r="X4" s="186" t="s">
        <v>275</v>
      </c>
      <c r="Y4" s="144"/>
      <c r="Z4" s="187" t="s">
        <v>278</v>
      </c>
      <c r="AA4" s="144" t="s">
        <v>3</v>
      </c>
      <c r="AB4" s="144" t="s">
        <v>3</v>
      </c>
      <c r="AC4" s="144" t="s">
        <v>4</v>
      </c>
      <c r="AD4" t="s">
        <v>279</v>
      </c>
      <c r="AE4" s="7"/>
      <c r="AF4" s="124">
        <v>1</v>
      </c>
      <c r="AG4" s="112">
        <v>3</v>
      </c>
      <c r="AH4" s="112">
        <v>4</v>
      </c>
      <c r="AI4" s="112">
        <v>7</v>
      </c>
      <c r="AJ4" s="112">
        <v>9</v>
      </c>
      <c r="AK4" s="112">
        <v>10</v>
      </c>
      <c r="AL4" s="112">
        <v>13</v>
      </c>
      <c r="AM4" s="113">
        <v>2</v>
      </c>
      <c r="AN4" s="112">
        <v>5</v>
      </c>
      <c r="AO4" s="112">
        <v>6</v>
      </c>
      <c r="AP4" s="112">
        <v>8</v>
      </c>
      <c r="AQ4" s="112">
        <v>11</v>
      </c>
      <c r="AR4" s="112">
        <v>12</v>
      </c>
      <c r="AS4" s="112">
        <v>14</v>
      </c>
      <c r="AT4" s="1"/>
      <c r="AU4" s="97">
        <v>1</v>
      </c>
      <c r="AV4" s="97">
        <v>2</v>
      </c>
      <c r="AW4" s="97">
        <v>3</v>
      </c>
      <c r="AX4" s="97">
        <v>4</v>
      </c>
      <c r="AY4" s="97">
        <v>5</v>
      </c>
      <c r="AZ4" s="97">
        <v>6</v>
      </c>
      <c r="BA4" s="97">
        <v>7</v>
      </c>
      <c r="BB4" s="97">
        <v>8</v>
      </c>
      <c r="BC4" s="97">
        <v>9</v>
      </c>
      <c r="BD4" s="97">
        <v>10</v>
      </c>
      <c r="BE4" s="97">
        <v>11</v>
      </c>
      <c r="BF4" s="97">
        <v>12</v>
      </c>
      <c r="BG4" s="97">
        <v>13</v>
      </c>
      <c r="BH4" s="97">
        <v>14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6.5">
      <c r="A5" s="154"/>
      <c r="B5" s="155"/>
      <c r="C5" s="12"/>
      <c r="D5" s="104" t="str">
        <f>Invoer!B144</f>
        <v>Sturm  Jan</v>
      </c>
      <c r="E5" s="145"/>
      <c r="F5" s="146"/>
      <c r="G5" s="11">
        <f>IF(ISBLANK(Invoer!G144),"",Invoer!G144)</f>
        <v>92</v>
      </c>
      <c r="H5" s="11">
        <f>IF(ISBLANK(Invoer!Q144),"",Invoer!Q144)</f>
        <v>0</v>
      </c>
      <c r="I5" s="11">
        <f>IF(ISBLANK(Invoer!R144),"",Invoer!V144)</f>
        <v>91</v>
      </c>
      <c r="J5" s="11">
        <f>IF(ISBLANK(Invoer!AK144),"",Invoer!AK144)</f>
        <v>111</v>
      </c>
      <c r="K5" s="11">
        <f>IF(ISBLANK(Invoer!AU144),"",Invoer!AU144)</f>
        <v>107</v>
      </c>
      <c r="L5" s="11">
        <f>IF(ISBLANK(Invoer!AZ144),"",Invoer!AZ144)</f>
        <v>112</v>
      </c>
      <c r="M5" s="11">
        <f>IF(ISBLANK(Invoer!BO144),"",Invoer!BO144)</f>
        <v>111</v>
      </c>
      <c r="N5" s="100">
        <f>SUM(E5:M5)</f>
        <v>624</v>
      </c>
      <c r="O5" s="160">
        <f>IF(ISBLANK(Invoer!L144),"",Invoer!L144)</f>
        <v>96</v>
      </c>
      <c r="P5" s="160">
        <f>IF(ISBLANK(Invoer!AA144),"",Invoer!AA144)</f>
        <v>86</v>
      </c>
      <c r="Q5" s="160">
        <f>IF(ISBLANK(Invoer!AF144),"",Invoer!AF144)</f>
        <v>76</v>
      </c>
      <c r="R5" s="160">
        <f>IF(ISBLANK(Invoer!AP144),"",Invoer!AP144)</f>
        <v>95</v>
      </c>
      <c r="S5" s="160">
        <f>IF(ISBLANK(Invoer!BE144),"",Invoer!BE144)</f>
        <v>128</v>
      </c>
      <c r="T5" s="160">
        <f>IF(ISBLANK(Invoer!BJ144),"",Invoer!BJ144)</f>
        <v>74</v>
      </c>
      <c r="U5" s="160">
        <f>IF(ISBLANK(Invoer!BT144),"",Invoer!BT144)</f>
        <v>110</v>
      </c>
      <c r="V5" s="121">
        <f>SUM(O5:U5)</f>
        <v>665</v>
      </c>
      <c r="W5" s="147">
        <f>N5-SMALL(AF5:AL5,1)-SMALL(AF5:AL5,2)</f>
        <v>533</v>
      </c>
      <c r="X5" s="147">
        <f>V5-SMALL(AM5:AS5,1)-SMALL(AM5:AS5,2)</f>
        <v>515</v>
      </c>
      <c r="Y5" s="147">
        <f>N5+V5</f>
        <v>1289</v>
      </c>
      <c r="Z5" s="147">
        <f>Y5-SMALL(AU5:BH5,1)-SMALL(AU5:BH5,2)-SMALL(AU5:BH5,3)-SMALL(AU5:BH5,4)</f>
        <v>1053</v>
      </c>
      <c r="AA5" s="101">
        <f>RANK(W5,W$5:W$169)</f>
        <v>1</v>
      </c>
      <c r="AB5" s="101">
        <f>RANK(X5,X$5:X$169)</f>
        <v>6</v>
      </c>
      <c r="AC5" s="101">
        <f>RANK(Y5,Y$5:Y$169)</f>
        <v>3</v>
      </c>
      <c r="AD5" s="101">
        <f>RANK(Z5,Z$5:Z$169)</f>
        <v>1</v>
      </c>
      <c r="AE5" s="8"/>
      <c r="AF5" s="94">
        <f>G5</f>
        <v>92</v>
      </c>
      <c r="AG5" s="94">
        <f>H5</f>
        <v>0</v>
      </c>
      <c r="AH5" s="94">
        <f>I5</f>
        <v>91</v>
      </c>
      <c r="AI5" s="94">
        <f>J5</f>
        <v>111</v>
      </c>
      <c r="AJ5" s="94">
        <f>K5</f>
        <v>107</v>
      </c>
      <c r="AK5" s="94">
        <f>L5</f>
        <v>112</v>
      </c>
      <c r="AL5" s="94">
        <f>M5</f>
        <v>111</v>
      </c>
      <c r="AM5" s="94">
        <f>O5</f>
        <v>96</v>
      </c>
      <c r="AN5" s="94">
        <f>P5</f>
        <v>86</v>
      </c>
      <c r="AO5" s="94">
        <f>Q5</f>
        <v>76</v>
      </c>
      <c r="AP5" s="94">
        <f>R5</f>
        <v>95</v>
      </c>
      <c r="AQ5" s="94">
        <f>S5</f>
        <v>128</v>
      </c>
      <c r="AR5" s="190">
        <f>T5</f>
        <v>74</v>
      </c>
      <c r="AS5" s="190">
        <f>U5</f>
        <v>110</v>
      </c>
      <c r="AT5" s="1"/>
      <c r="AU5" s="1">
        <f>AF5</f>
        <v>92</v>
      </c>
      <c r="AV5" s="1">
        <f>AM5</f>
        <v>96</v>
      </c>
      <c r="AW5" s="1">
        <f>AG5</f>
        <v>0</v>
      </c>
      <c r="AX5" s="1">
        <f>AH5</f>
        <v>91</v>
      </c>
      <c r="AY5" s="1">
        <f>AN5</f>
        <v>86</v>
      </c>
      <c r="AZ5" s="1">
        <f>AO5</f>
        <v>76</v>
      </c>
      <c r="BA5" s="1">
        <f>AI5</f>
        <v>111</v>
      </c>
      <c r="BB5" s="1">
        <f>AP5</f>
        <v>95</v>
      </c>
      <c r="BC5" s="1">
        <f>AJ5</f>
        <v>107</v>
      </c>
      <c r="BD5" s="1">
        <f>AK5</f>
        <v>112</v>
      </c>
      <c r="BE5" s="1">
        <f>AQ5</f>
        <v>128</v>
      </c>
      <c r="BF5">
        <f>AR5</f>
        <v>74</v>
      </c>
      <c r="BG5">
        <f>AL5</f>
        <v>111</v>
      </c>
      <c r="BH5">
        <f>AS5</f>
        <v>110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16.5">
      <c r="A6" s="154"/>
      <c r="B6" s="155"/>
      <c r="C6" s="12"/>
      <c r="D6" s="104" t="str">
        <f>Invoer!B41</f>
        <v>Elzinga Eddy</v>
      </c>
      <c r="E6" s="145"/>
      <c r="F6" s="146"/>
      <c r="G6" s="11">
        <f>IF(ISBLANK(Invoer!G41),"",Invoer!G41)</f>
        <v>0</v>
      </c>
      <c r="H6" s="11">
        <f>IF(ISBLANK(Invoer!Q41),"",Invoer!Q41)</f>
        <v>0</v>
      </c>
      <c r="I6" s="11">
        <f>IF(ISBLANK(Invoer!R41),"",Invoer!V41)</f>
        <v>95</v>
      </c>
      <c r="J6" s="11">
        <f>IF(ISBLANK(Invoer!AK41),"",Invoer!AK41)</f>
        <v>86</v>
      </c>
      <c r="K6" s="11">
        <f>IF(ISBLANK(Invoer!AU41),"",Invoer!AU41)</f>
        <v>94</v>
      </c>
      <c r="L6" s="11">
        <f>IF(ISBLANK(Invoer!AZ41),"",Invoer!AZ41)</f>
        <v>117</v>
      </c>
      <c r="M6" s="11">
        <f>IF(ISBLANK(Invoer!BO41),"",Invoer!BO41)</f>
        <v>100</v>
      </c>
      <c r="N6" s="100">
        <f>SUM(E6:M6)</f>
        <v>492</v>
      </c>
      <c r="O6" s="160">
        <f>IF(ISBLANK(Invoer!L41),"",Invoer!L41)</f>
        <v>94</v>
      </c>
      <c r="P6" s="160">
        <f>IF(ISBLANK(Invoer!AA41),"",Invoer!AA41)</f>
        <v>91</v>
      </c>
      <c r="Q6" s="160">
        <f>IF(ISBLANK(Invoer!AF41),"",Invoer!AF41)</f>
        <v>107</v>
      </c>
      <c r="R6" s="160">
        <f>IF(ISBLANK(Invoer!AP41),"",Invoer!AP41)</f>
        <v>108</v>
      </c>
      <c r="S6" s="160">
        <f>IF(ISBLANK(Invoer!BE41),"",Invoer!BE41)</f>
        <v>125</v>
      </c>
      <c r="T6" s="160">
        <f>IF(ISBLANK(Invoer!BJ41),"",Invoer!BJ41)</f>
        <v>73</v>
      </c>
      <c r="U6" s="160">
        <f>IF(ISBLANK(Invoer!BT41),"",Invoer!BT41)</f>
        <v>100</v>
      </c>
      <c r="V6" s="121">
        <f>SUM(O6:U6)</f>
        <v>698</v>
      </c>
      <c r="W6" s="147">
        <f>N6-SMALL(AF6:AL6,1)-SMALL(AF6:AL6,2)</f>
        <v>492</v>
      </c>
      <c r="X6" s="147">
        <f>V6-SMALL(AM6:AS6,1)-SMALL(AM6:AS6,2)</f>
        <v>534</v>
      </c>
      <c r="Y6" s="147">
        <f>N6+V6</f>
        <v>1190</v>
      </c>
      <c r="Z6" s="147">
        <f>Y6-SMALL(AU6:BH6,1)-SMALL(AU6:BH6,2)-SMALL(AU6:BH6,3)-SMALL(AU6:BH6,4)</f>
        <v>1031</v>
      </c>
      <c r="AA6" s="101">
        <f>RANK(W6,W$5:W$169)</f>
        <v>5</v>
      </c>
      <c r="AB6" s="101">
        <f>RANK(X6,X$5:X$169)</f>
        <v>1</v>
      </c>
      <c r="AC6" s="101">
        <f>RANK(Y6,Y$5:Y$169)</f>
        <v>9</v>
      </c>
      <c r="AD6" s="101">
        <f>RANK(Z6,Z$5:Z$169)</f>
        <v>2</v>
      </c>
      <c r="AE6" s="8"/>
      <c r="AF6" s="94">
        <f>G6</f>
        <v>0</v>
      </c>
      <c r="AG6" s="94">
        <f>H6</f>
        <v>0</v>
      </c>
      <c r="AH6" s="94">
        <f>I6</f>
        <v>95</v>
      </c>
      <c r="AI6" s="94">
        <f>J6</f>
        <v>86</v>
      </c>
      <c r="AJ6" s="94">
        <f>K6</f>
        <v>94</v>
      </c>
      <c r="AK6" s="94">
        <f>L6</f>
        <v>117</v>
      </c>
      <c r="AL6" s="94">
        <f>M6</f>
        <v>100</v>
      </c>
      <c r="AM6" s="94">
        <f>O6</f>
        <v>94</v>
      </c>
      <c r="AN6" s="94">
        <f>P6</f>
        <v>91</v>
      </c>
      <c r="AO6" s="94">
        <f>Q6</f>
        <v>107</v>
      </c>
      <c r="AP6" s="94">
        <f>R6</f>
        <v>108</v>
      </c>
      <c r="AQ6" s="94">
        <f>S6</f>
        <v>125</v>
      </c>
      <c r="AR6" s="190">
        <f>T6</f>
        <v>73</v>
      </c>
      <c r="AS6" s="190">
        <f>U6</f>
        <v>100</v>
      </c>
      <c r="AT6" s="1"/>
      <c r="AU6" s="1">
        <f>AF6</f>
        <v>0</v>
      </c>
      <c r="AV6" s="1">
        <f>AM6</f>
        <v>94</v>
      </c>
      <c r="AW6" s="1">
        <f>AG6</f>
        <v>0</v>
      </c>
      <c r="AX6" s="1">
        <f>AH6</f>
        <v>95</v>
      </c>
      <c r="AY6" s="1">
        <f>AN6</f>
        <v>91</v>
      </c>
      <c r="AZ6" s="1">
        <f>AO6</f>
        <v>107</v>
      </c>
      <c r="BA6" s="1">
        <f>AI6</f>
        <v>86</v>
      </c>
      <c r="BB6" s="1">
        <f>AP6</f>
        <v>108</v>
      </c>
      <c r="BC6" s="1">
        <f>AJ6</f>
        <v>94</v>
      </c>
      <c r="BD6" s="1">
        <f>AK6</f>
        <v>117</v>
      </c>
      <c r="BE6" s="1">
        <f>AQ6</f>
        <v>125</v>
      </c>
      <c r="BF6">
        <f>AR6</f>
        <v>73</v>
      </c>
      <c r="BG6">
        <f>AL6</f>
        <v>100</v>
      </c>
      <c r="BH6">
        <f>AS6</f>
        <v>100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16.5">
      <c r="A7" s="154"/>
      <c r="B7" s="155"/>
      <c r="C7" s="12"/>
      <c r="D7" s="104" t="str">
        <f>Invoer!B85</f>
        <v>Kodde Ron</v>
      </c>
      <c r="E7" s="48"/>
      <c r="F7" s="10"/>
      <c r="G7" s="11">
        <f>IF(ISBLANK(Invoer!G85),"",Invoer!G85)</f>
        <v>86</v>
      </c>
      <c r="H7" s="11">
        <f>IF(ISBLANK(Invoer!Q85),"",Invoer!Q85)</f>
        <v>94</v>
      </c>
      <c r="I7" s="11">
        <f>IF(ISBLANK(Invoer!R85),"",Invoer!V85)</f>
      </c>
      <c r="J7" s="11">
        <f>IF(ISBLANK(Invoer!AK85),"",Invoer!AK85)</f>
        <v>106</v>
      </c>
      <c r="K7" s="11">
        <f>IF(ISBLANK(Invoer!AU85),"",Invoer!AU85)</f>
        <v>100</v>
      </c>
      <c r="L7" s="11">
        <f>IF(ISBLANK(Invoer!AZ85),"",Invoer!AZ85)</f>
        <v>103</v>
      </c>
      <c r="M7" s="11">
        <f>IF(ISBLANK(Invoer!BO85),"",Invoer!BO85)</f>
        <v>88</v>
      </c>
      <c r="N7" s="100">
        <f>SUM(E7:M7)</f>
        <v>577</v>
      </c>
      <c r="O7" s="160">
        <f>IF(ISBLANK(Invoer!L85),"",Invoer!L85)</f>
        <v>92</v>
      </c>
      <c r="P7" s="160">
        <f>IF(ISBLANK(Invoer!AA85),"",Invoer!AA85)</f>
        <v>72</v>
      </c>
      <c r="Q7" s="160">
        <f>IF(ISBLANK(Invoer!AF85),"",Invoer!AF85)</f>
        <v>111</v>
      </c>
      <c r="R7" s="160">
        <f>IF(ISBLANK(Invoer!AP85),"",Invoer!AP85)</f>
        <v>94</v>
      </c>
      <c r="S7" s="160">
        <f>IF(ISBLANK(Invoer!BE85),"",Invoer!BE85)</f>
        <v>121</v>
      </c>
      <c r="T7" s="160">
        <f>IF(ISBLANK(Invoer!BJ85),"",Invoer!BJ85)</f>
        <v>113</v>
      </c>
      <c r="U7" s="160">
        <f>IF(ISBLANK(Invoer!BT85),"",Invoer!BT85)</f>
        <v>65</v>
      </c>
      <c r="V7" s="121">
        <f>SUM(O7:U7)</f>
        <v>668</v>
      </c>
      <c r="W7" s="147">
        <f>N7-SMALL(AF7:AL7,1)-SMALL(AF7:AL7,2)</f>
        <v>491</v>
      </c>
      <c r="X7" s="147">
        <f>V7-SMALL(AM7:AS7,1)-SMALL(AM7:AS7,2)</f>
        <v>531</v>
      </c>
      <c r="Y7" s="101">
        <f>N7+V7</f>
        <v>1245</v>
      </c>
      <c r="Z7" s="147">
        <f>Y7-SMALL(AU7:BH7,1)-SMALL(AU7:BH7,2)-SMALL(AU7:BH7,3)-SMALL(AU7:BH7,4)</f>
        <v>1022</v>
      </c>
      <c r="AA7" s="101">
        <f>RANK(W7,W$5:W$169)</f>
        <v>6</v>
      </c>
      <c r="AB7" s="101">
        <f>RANK(X7,X$5:X$169)</f>
        <v>2</v>
      </c>
      <c r="AC7" s="101">
        <f>RANK(Y7,Y$5:Y$169)</f>
        <v>4</v>
      </c>
      <c r="AD7" s="101">
        <f>RANK(Z7,Z$5:Z$169)</f>
        <v>3</v>
      </c>
      <c r="AE7" s="8"/>
      <c r="AF7" s="94">
        <f>G7</f>
        <v>86</v>
      </c>
      <c r="AG7" s="94">
        <f>H7</f>
        <v>94</v>
      </c>
      <c r="AH7" s="94">
        <f>I7</f>
      </c>
      <c r="AI7" s="94">
        <f>J7</f>
        <v>106</v>
      </c>
      <c r="AJ7" s="94">
        <f>K7</f>
        <v>100</v>
      </c>
      <c r="AK7" s="94">
        <f>L7</f>
        <v>103</v>
      </c>
      <c r="AL7" s="94">
        <f>M7</f>
        <v>88</v>
      </c>
      <c r="AM7" s="94">
        <f>O7</f>
        <v>92</v>
      </c>
      <c r="AN7" s="94">
        <f>P7</f>
        <v>72</v>
      </c>
      <c r="AO7" s="94">
        <f>Q7</f>
        <v>111</v>
      </c>
      <c r="AP7" s="94">
        <f>R7</f>
        <v>94</v>
      </c>
      <c r="AQ7" s="94">
        <f>S7</f>
        <v>121</v>
      </c>
      <c r="AR7" s="190">
        <f>T7</f>
        <v>113</v>
      </c>
      <c r="AS7" s="190">
        <f>U7</f>
        <v>65</v>
      </c>
      <c r="AT7" s="1"/>
      <c r="AU7" s="1">
        <f>AF7</f>
        <v>86</v>
      </c>
      <c r="AV7" s="1">
        <f>AM7</f>
        <v>92</v>
      </c>
      <c r="AW7" s="1">
        <f>AG7</f>
        <v>94</v>
      </c>
      <c r="AX7" s="1">
        <f>AH7</f>
      </c>
      <c r="AY7" s="1">
        <f>AN7</f>
        <v>72</v>
      </c>
      <c r="AZ7" s="1">
        <f>AO7</f>
        <v>111</v>
      </c>
      <c r="BA7" s="1">
        <f>AI7</f>
        <v>106</v>
      </c>
      <c r="BB7" s="1">
        <f>AP7</f>
        <v>94</v>
      </c>
      <c r="BC7" s="1">
        <f>AJ7</f>
        <v>100</v>
      </c>
      <c r="BD7" s="1">
        <f>AK7</f>
        <v>103</v>
      </c>
      <c r="BE7" s="1">
        <f>AQ7</f>
        <v>121</v>
      </c>
      <c r="BF7">
        <f>AR7</f>
        <v>113</v>
      </c>
      <c r="BG7">
        <f>AL7</f>
        <v>88</v>
      </c>
      <c r="BH7">
        <f>AS7</f>
        <v>65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16.5">
      <c r="A8" s="154"/>
      <c r="B8" s="155"/>
      <c r="C8" s="12"/>
      <c r="D8" s="104" t="str">
        <f>Invoer!B111</f>
        <v>Peene Frank</v>
      </c>
      <c r="E8" s="48"/>
      <c r="F8" s="10"/>
      <c r="G8" s="11">
        <f>IF(ISBLANK(Invoer!G111),"",Invoer!G111)</f>
        <v>81</v>
      </c>
      <c r="H8" s="11">
        <f>IF(ISBLANK(Invoer!Q111),"",Invoer!Q111)</f>
        <v>111</v>
      </c>
      <c r="I8" s="11">
        <f>IF(ISBLANK(Invoer!R111),"",Invoer!V111)</f>
      </c>
      <c r="J8" s="11">
        <f>IF(ISBLANK(Invoer!AK111),"",Invoer!AK111)</f>
        <v>141</v>
      </c>
      <c r="K8" s="11">
        <f>IF(ISBLANK(Invoer!AU111),"",Invoer!AU111)</f>
        <v>81</v>
      </c>
      <c r="L8" s="11">
        <f>IF(ISBLANK(Invoer!AZ111),"",Invoer!AZ111)</f>
      </c>
      <c r="M8" s="11">
        <f>IF(ISBLANK(Invoer!BO111),"",Invoer!BO111)</f>
        <v>96</v>
      </c>
      <c r="N8" s="100">
        <f>SUM(E8:M8)</f>
        <v>510</v>
      </c>
      <c r="O8" s="160">
        <f>IF(ISBLANK(Invoer!L111),"",Invoer!L111)</f>
        <v>93</v>
      </c>
      <c r="P8" s="160">
        <f>IF(ISBLANK(Invoer!AA111),"",Invoer!AA111)</f>
        <v>103</v>
      </c>
      <c r="Q8" s="160">
        <f>IF(ISBLANK(Invoer!AF111),"",Invoer!AF111)</f>
      </c>
      <c r="R8" s="160">
        <f>IF(ISBLANK(Invoer!AP111),"",Invoer!AP111)</f>
        <v>96</v>
      </c>
      <c r="S8" s="160">
        <f>IF(ISBLANK(Invoer!BE111),"",Invoer!BE111)</f>
        <v>110</v>
      </c>
      <c r="T8" s="160">
        <f>IF(ISBLANK(Invoer!BJ111),"",Invoer!BJ111)</f>
        <v>108</v>
      </c>
      <c r="U8" s="160">
        <f>IF(ISBLANK(Invoer!BT111),"",Invoer!BT111)</f>
        <v>76</v>
      </c>
      <c r="V8" s="121">
        <f>SUM(O8:U8)</f>
        <v>586</v>
      </c>
      <c r="W8" s="147">
        <f>N8-SMALL(AF8:AL8,1)-SMALL(AF8:AL8,2)</f>
        <v>510</v>
      </c>
      <c r="X8" s="147">
        <f>V8-SMALL(AM8:AS8,1)-SMALL(AM8:AS8,2)</f>
        <v>510</v>
      </c>
      <c r="Y8" s="101">
        <f>N8+V8</f>
        <v>1096</v>
      </c>
      <c r="Z8" s="147">
        <f>Y8-SMALL(AU8:BH8,1)-SMALL(AU8:BH8,2)-SMALL(AU8:BH8,3)-SMALL(AU8:BH8,4)</f>
        <v>1020</v>
      </c>
      <c r="AA8" s="101">
        <f>RANK(W8,W$5:W$169)</f>
        <v>4</v>
      </c>
      <c r="AB8" s="101">
        <f>RANK(X8,X$5:X$169)</f>
        <v>7</v>
      </c>
      <c r="AC8" s="101">
        <f>RANK(Y8,Y$5:Y$169)</f>
        <v>15</v>
      </c>
      <c r="AD8" s="101">
        <f>RANK(Z8,Z$5:Z$169)</f>
        <v>4</v>
      </c>
      <c r="AE8" s="8"/>
      <c r="AF8" s="94">
        <f>G8</f>
        <v>81</v>
      </c>
      <c r="AG8" s="94">
        <f>H8</f>
        <v>111</v>
      </c>
      <c r="AH8" s="94">
        <f>I8</f>
      </c>
      <c r="AI8" s="94">
        <f>J8</f>
        <v>141</v>
      </c>
      <c r="AJ8" s="94">
        <f>K8</f>
        <v>81</v>
      </c>
      <c r="AK8" s="94">
        <f>L8</f>
      </c>
      <c r="AL8" s="94">
        <f>M8</f>
        <v>96</v>
      </c>
      <c r="AM8" s="94">
        <f>O8</f>
        <v>93</v>
      </c>
      <c r="AN8" s="94">
        <f>P8</f>
        <v>103</v>
      </c>
      <c r="AO8" s="94">
        <f>Q8</f>
      </c>
      <c r="AP8" s="94">
        <f>R8</f>
        <v>96</v>
      </c>
      <c r="AQ8" s="94">
        <f>S8</f>
        <v>110</v>
      </c>
      <c r="AR8" s="190">
        <f>T8</f>
        <v>108</v>
      </c>
      <c r="AS8" s="190">
        <f>U8</f>
        <v>76</v>
      </c>
      <c r="AT8" s="1"/>
      <c r="AU8" s="1">
        <f>AF8</f>
        <v>81</v>
      </c>
      <c r="AV8" s="1">
        <f>AM8</f>
        <v>93</v>
      </c>
      <c r="AW8" s="1">
        <f>AG8</f>
        <v>111</v>
      </c>
      <c r="AX8" s="1">
        <f>AH8</f>
      </c>
      <c r="AY8" s="1">
        <f>AN8</f>
        <v>103</v>
      </c>
      <c r="AZ8" s="1">
        <f>AO8</f>
      </c>
      <c r="BA8" s="1">
        <f>AI8</f>
        <v>141</v>
      </c>
      <c r="BB8" s="1">
        <f>AP8</f>
        <v>96</v>
      </c>
      <c r="BC8" s="1">
        <f>AJ8</f>
        <v>81</v>
      </c>
      <c r="BD8" s="1">
        <f>AK8</f>
      </c>
      <c r="BE8" s="1">
        <f>AQ8</f>
        <v>110</v>
      </c>
      <c r="BF8">
        <f>AR8</f>
        <v>108</v>
      </c>
      <c r="BG8">
        <f>AL8</f>
        <v>96</v>
      </c>
      <c r="BH8">
        <f>AS8</f>
        <v>76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16.5">
      <c r="A9" s="154"/>
      <c r="B9" s="155"/>
      <c r="C9" s="12"/>
      <c r="D9" s="104" t="str">
        <f>Invoer!B48</f>
        <v>Flipse Marien</v>
      </c>
      <c r="E9" s="48"/>
      <c r="F9" s="10"/>
      <c r="G9" s="11">
        <f>IF(ISBLANK(Invoer!G48),"",Invoer!G48)</f>
        <v>70</v>
      </c>
      <c r="H9" s="11">
        <f>IF(ISBLANK(Invoer!Q48),"",Invoer!Q48)</f>
        <v>83</v>
      </c>
      <c r="I9" s="11">
        <f>IF(ISBLANK(Invoer!R48),"",Invoer!V48)</f>
        <v>99</v>
      </c>
      <c r="J9" s="11">
        <f>IF(ISBLANK(Invoer!AK48),"",Invoer!AK48)</f>
        <v>75</v>
      </c>
      <c r="K9" s="11">
        <f>IF(ISBLANK(Invoer!AU48),"",Invoer!AU48)</f>
        <v>96</v>
      </c>
      <c r="L9" s="11">
        <f>IF(ISBLANK(Invoer!AZ48),"",Invoer!AZ48)</f>
        <v>106</v>
      </c>
      <c r="M9" s="11">
        <f>IF(ISBLANK(Invoer!BO48),"",Invoer!BO48)</f>
        <v>99</v>
      </c>
      <c r="N9" s="100">
        <f>SUM(E9:M9)</f>
        <v>628</v>
      </c>
      <c r="O9" s="160">
        <f>IF(ISBLANK(Invoer!L48),"",Invoer!L48)</f>
        <v>98</v>
      </c>
      <c r="P9" s="160">
        <f>IF(ISBLANK(Invoer!AA48),"",Invoer!AA48)</f>
        <v>107</v>
      </c>
      <c r="Q9" s="160">
        <f>IF(ISBLANK(Invoer!AF48),"",Invoer!AF48)</f>
        <v>110</v>
      </c>
      <c r="R9" s="160">
        <f>IF(ISBLANK(Invoer!AP48),"",Invoer!AP48)</f>
        <v>101</v>
      </c>
      <c r="S9" s="160">
        <f>IF(ISBLANK(Invoer!BE48),"",Invoer!BE48)</f>
        <v>99</v>
      </c>
      <c r="T9" s="160">
        <f>IF(ISBLANK(Invoer!BJ48),"",Invoer!BJ48)</f>
        <v>100</v>
      </c>
      <c r="U9" s="160">
        <f>IF(ISBLANK(Invoer!BT48),"",Invoer!BT48)</f>
        <v>81</v>
      </c>
      <c r="V9" s="121">
        <f>SUM(O9:U9)</f>
        <v>696</v>
      </c>
      <c r="W9" s="147">
        <f>N9-SMALL(AF9:AL9,1)-SMALL(AF9:AL9,2)</f>
        <v>483</v>
      </c>
      <c r="X9" s="147">
        <f>V9-SMALL(AM9:AS9,1)-SMALL(AM9:AS9,2)</f>
        <v>517</v>
      </c>
      <c r="Y9" s="101">
        <f>N9+V9</f>
        <v>1324</v>
      </c>
      <c r="Z9" s="147">
        <f>Y9-SMALL(AU9:BH9,1)-SMALL(AU9:BH9,2)-SMALL(AU9:BH9,3)-SMALL(AU9:BH9,4)</f>
        <v>1015</v>
      </c>
      <c r="AA9" s="101">
        <f>RANK(W9,W$5:W$169)</f>
        <v>11</v>
      </c>
      <c r="AB9" s="101">
        <f>RANK(X9,X$5:X$169)</f>
        <v>4</v>
      </c>
      <c r="AC9" s="101">
        <f>RANK(Y9,Y$5:Y$169)</f>
        <v>2</v>
      </c>
      <c r="AD9" s="101">
        <f>RANK(Z9,Z$5:Z$169)</f>
        <v>5</v>
      </c>
      <c r="AE9" s="8"/>
      <c r="AF9" s="94">
        <f>G9</f>
        <v>70</v>
      </c>
      <c r="AG9" s="94">
        <f>H9</f>
        <v>83</v>
      </c>
      <c r="AH9" s="94">
        <f>I9</f>
        <v>99</v>
      </c>
      <c r="AI9" s="94">
        <f>J9</f>
        <v>75</v>
      </c>
      <c r="AJ9" s="94">
        <f>K9</f>
        <v>96</v>
      </c>
      <c r="AK9" s="94">
        <f>L9</f>
        <v>106</v>
      </c>
      <c r="AL9" s="94">
        <f>M9</f>
        <v>99</v>
      </c>
      <c r="AM9" s="94">
        <f>O9</f>
        <v>98</v>
      </c>
      <c r="AN9" s="94">
        <f>P9</f>
        <v>107</v>
      </c>
      <c r="AO9" s="94">
        <f>Q9</f>
        <v>110</v>
      </c>
      <c r="AP9" s="94">
        <f>R9</f>
        <v>101</v>
      </c>
      <c r="AQ9" s="94">
        <f>S9</f>
        <v>99</v>
      </c>
      <c r="AR9" s="190">
        <f>T9</f>
        <v>100</v>
      </c>
      <c r="AS9" s="190">
        <f>U9</f>
        <v>81</v>
      </c>
      <c r="AT9" s="1"/>
      <c r="AU9" s="1">
        <f>AF9</f>
        <v>70</v>
      </c>
      <c r="AV9" s="1">
        <f>AM9</f>
        <v>98</v>
      </c>
      <c r="AW9" s="1">
        <f>AG9</f>
        <v>83</v>
      </c>
      <c r="AX9" s="1">
        <f>AH9</f>
        <v>99</v>
      </c>
      <c r="AY9" s="1">
        <f>AN9</f>
        <v>107</v>
      </c>
      <c r="AZ9" s="1">
        <f>AO9</f>
        <v>110</v>
      </c>
      <c r="BA9" s="1">
        <f>AI9</f>
        <v>75</v>
      </c>
      <c r="BB9" s="1">
        <f>AP9</f>
        <v>101</v>
      </c>
      <c r="BC9" s="1">
        <f>AJ9</f>
        <v>96</v>
      </c>
      <c r="BD9" s="1">
        <f>AK9</f>
        <v>106</v>
      </c>
      <c r="BE9" s="1">
        <f>AQ9</f>
        <v>99</v>
      </c>
      <c r="BF9">
        <f>AR9</f>
        <v>100</v>
      </c>
      <c r="BG9">
        <f>AL9</f>
        <v>99</v>
      </c>
      <c r="BH9">
        <f>AS9</f>
        <v>81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6.5">
      <c r="A10" s="154"/>
      <c r="B10" s="155"/>
      <c r="C10" s="12"/>
      <c r="D10" s="104" t="str">
        <f>Invoer!B94</f>
        <v>Mesie Peter</v>
      </c>
      <c r="E10" s="145"/>
      <c r="F10" s="146"/>
      <c r="G10" s="11">
        <f>IF(ISBLANK(Invoer!G94),"",Invoer!G94)</f>
        <v>90</v>
      </c>
      <c r="H10" s="11">
        <f>IF(ISBLANK(Invoer!Q94),"",Invoer!Q94)</f>
        <v>81</v>
      </c>
      <c r="I10" s="11">
        <f>IF(ISBLANK(Invoer!R94),"",Invoer!V94)</f>
        <v>89</v>
      </c>
      <c r="J10" s="11">
        <f>IF(ISBLANK(Invoer!AK94),"",Invoer!AK94)</f>
        <v>69</v>
      </c>
      <c r="K10" s="11">
        <f>IF(ISBLANK(Invoer!AU94),"",Invoer!AU94)</f>
        <v>116</v>
      </c>
      <c r="L10" s="11">
        <f>IF(ISBLANK(Invoer!AZ94),"",Invoer!AZ94)</f>
        <v>111</v>
      </c>
      <c r="M10" s="11">
        <f>IF(ISBLANK(Invoer!BO94),"",Invoer!BO94)</f>
        <v>112</v>
      </c>
      <c r="N10" s="100">
        <f>SUM(E10:M10)</f>
        <v>668</v>
      </c>
      <c r="O10" s="160">
        <f>IF(ISBLANK(Invoer!L94),"",Invoer!L94)</f>
        <v>82</v>
      </c>
      <c r="P10" s="160">
        <f>IF(ISBLANK(Invoer!AA94),"",Invoer!AA94)</f>
        <v>96</v>
      </c>
      <c r="Q10" s="160">
        <f>IF(ISBLANK(Invoer!AF94),"",Invoer!AF94)</f>
        <v>100</v>
      </c>
      <c r="R10" s="160">
        <f>IF(ISBLANK(Invoer!AP94),"",Invoer!AP94)</f>
        <v>89</v>
      </c>
      <c r="S10" s="160">
        <f>IF(ISBLANK(Invoer!BE94),"",Invoer!BE94)</f>
        <v>106</v>
      </c>
      <c r="T10" s="160">
        <f>IF(ISBLANK(Invoer!BJ94),"",Invoer!BJ94)</f>
        <v>105</v>
      </c>
      <c r="U10" s="160">
        <f>IF(ISBLANK(Invoer!BT94),"",Invoer!BT94)</f>
        <v>85</v>
      </c>
      <c r="V10" s="121">
        <f>SUM(O10:U10)</f>
        <v>663</v>
      </c>
      <c r="W10" s="147">
        <f>N10-SMALL(AF10:AL10,1)-SMALL(AF10:AL10,2)</f>
        <v>518</v>
      </c>
      <c r="X10" s="147">
        <f>V10-SMALL(AM10:AS10,1)-SMALL(AM10:AS10,2)</f>
        <v>496</v>
      </c>
      <c r="Y10" s="147">
        <f>N10+V10</f>
        <v>1331</v>
      </c>
      <c r="Z10" s="147">
        <f>Y10-SMALL(AU10:BH10,1)-SMALL(AU10:BH10,2)-SMALL(AU10:BH10,3)-SMALL(AU10:BH10,4)</f>
        <v>1014</v>
      </c>
      <c r="AA10" s="101">
        <f>RANK(W10,W$5:W$169)</f>
        <v>2</v>
      </c>
      <c r="AB10" s="101">
        <f>RANK(X10,X$5:X$169)</f>
        <v>10</v>
      </c>
      <c r="AC10" s="101">
        <f>RANK(Y10,Y$5:Y$169)</f>
        <v>1</v>
      </c>
      <c r="AD10" s="101">
        <f>RANK(Z10,Z$5:Z$169)</f>
        <v>6</v>
      </c>
      <c r="AE10" s="8"/>
      <c r="AF10" s="94">
        <f>G10</f>
        <v>90</v>
      </c>
      <c r="AG10" s="94">
        <f>H10</f>
        <v>81</v>
      </c>
      <c r="AH10" s="94">
        <f>I10</f>
        <v>89</v>
      </c>
      <c r="AI10" s="94">
        <f>J10</f>
        <v>69</v>
      </c>
      <c r="AJ10" s="94">
        <f>K10</f>
        <v>116</v>
      </c>
      <c r="AK10" s="94">
        <f>L10</f>
        <v>111</v>
      </c>
      <c r="AL10" s="94">
        <f>M10</f>
        <v>112</v>
      </c>
      <c r="AM10" s="94">
        <f>O10</f>
        <v>82</v>
      </c>
      <c r="AN10" s="94">
        <f>P10</f>
        <v>96</v>
      </c>
      <c r="AO10" s="94">
        <f>Q10</f>
        <v>100</v>
      </c>
      <c r="AP10" s="94">
        <f>R10</f>
        <v>89</v>
      </c>
      <c r="AQ10" s="94">
        <f>S10</f>
        <v>106</v>
      </c>
      <c r="AR10" s="190">
        <f>T10</f>
        <v>105</v>
      </c>
      <c r="AS10" s="190">
        <f>U10</f>
        <v>85</v>
      </c>
      <c r="AT10" s="1"/>
      <c r="AU10" s="1">
        <f>AF10</f>
        <v>90</v>
      </c>
      <c r="AV10" s="1">
        <f>AM10</f>
        <v>82</v>
      </c>
      <c r="AW10" s="1">
        <f>AG10</f>
        <v>81</v>
      </c>
      <c r="AX10" s="1">
        <f>AH10</f>
        <v>89</v>
      </c>
      <c r="AY10" s="1">
        <f>AN10</f>
        <v>96</v>
      </c>
      <c r="AZ10" s="1">
        <f>AO10</f>
        <v>100</v>
      </c>
      <c r="BA10" s="1">
        <f>AI10</f>
        <v>69</v>
      </c>
      <c r="BB10" s="1">
        <f>AP10</f>
        <v>89</v>
      </c>
      <c r="BC10" s="1">
        <f>AJ10</f>
        <v>116</v>
      </c>
      <c r="BD10" s="1">
        <f>AK10</f>
        <v>111</v>
      </c>
      <c r="BE10" s="1">
        <f>AQ10</f>
        <v>106</v>
      </c>
      <c r="BF10">
        <f>AR10</f>
        <v>105</v>
      </c>
      <c r="BG10">
        <f>AL10</f>
        <v>112</v>
      </c>
      <c r="BH10">
        <f>AS10</f>
        <v>85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16.5">
      <c r="A11" s="154"/>
      <c r="B11" s="155"/>
      <c r="C11" s="12"/>
      <c r="D11" s="104" t="str">
        <f>Invoer!B105</f>
        <v>Nijeboer Bert</v>
      </c>
      <c r="E11" s="48"/>
      <c r="F11" s="10"/>
      <c r="G11" s="11">
        <f>IF(ISBLANK(Invoer!G105),"",Invoer!G105)</f>
        <v>81</v>
      </c>
      <c r="H11" s="11">
        <f>IF(ISBLANK(Invoer!Q105),"",Invoer!Q105)</f>
        <v>81</v>
      </c>
      <c r="I11" s="11">
        <f>IF(ISBLANK(Invoer!R105),"",Invoer!V105)</f>
        <v>0</v>
      </c>
      <c r="J11" s="11">
        <f>IF(ISBLANK(Invoer!AK105),"",Invoer!AK105)</f>
        <v>130</v>
      </c>
      <c r="K11" s="11">
        <f>IF(ISBLANK(Invoer!AU105),"",Invoer!AU105)</f>
        <v>111</v>
      </c>
      <c r="L11" s="11">
        <f>IF(ISBLANK(Invoer!AZ105),"",Invoer!AZ105)</f>
        <v>69</v>
      </c>
      <c r="M11" s="11">
        <f>IF(ISBLANK(Invoer!BO105),"",Invoer!BO105)</f>
        <v>83</v>
      </c>
      <c r="N11" s="100">
        <f>SUM(E11:M11)</f>
        <v>555</v>
      </c>
      <c r="O11" s="160">
        <f>IF(ISBLANK(Invoer!L105),"",Invoer!L105)</f>
        <v>91</v>
      </c>
      <c r="P11" s="160">
        <f>IF(ISBLANK(Invoer!AA105),"",Invoer!AA105)</f>
        <v>97</v>
      </c>
      <c r="Q11" s="160">
        <f>IF(ISBLANK(Invoer!AF105),"",Invoer!AF105)</f>
        <v>114</v>
      </c>
      <c r="R11" s="160">
        <f>IF(ISBLANK(Invoer!AP105),"",Invoer!AP105)</f>
        <v>76</v>
      </c>
      <c r="S11" s="160">
        <f>IF(ISBLANK(Invoer!BE105),"",Invoer!BE105)</f>
        <v>107</v>
      </c>
      <c r="T11" s="160">
        <f>IF(ISBLANK(Invoer!BJ105),"",Invoer!BJ105)</f>
        <v>99</v>
      </c>
      <c r="U11" s="160">
        <f>IF(ISBLANK(Invoer!BT105),"",Invoer!BT105)</f>
        <v>99</v>
      </c>
      <c r="V11" s="121">
        <f>SUM(O11:U11)</f>
        <v>683</v>
      </c>
      <c r="W11" s="147">
        <f>N11-SMALL(AF11:AL11,1)-SMALL(AF11:AL11,2)</f>
        <v>486</v>
      </c>
      <c r="X11" s="147">
        <f>V11-SMALL(AM11:AS11,1)-SMALL(AM11:AS11,2)</f>
        <v>516</v>
      </c>
      <c r="Y11" s="101">
        <f>N11+V11</f>
        <v>1238</v>
      </c>
      <c r="Z11" s="147">
        <f>Y11-SMALL(AU11:BH11,1)-SMALL(AU11:BH11,2)-SMALL(AU11:BH11,3)-SMALL(AU11:BH11,4)</f>
        <v>1012</v>
      </c>
      <c r="AA11" s="101">
        <f>RANK(W11,W$5:W$169)</f>
        <v>8</v>
      </c>
      <c r="AB11" s="101">
        <f>RANK(X11,X$5:X$169)</f>
        <v>5</v>
      </c>
      <c r="AC11" s="101">
        <f>RANK(Y11,Y$5:Y$169)</f>
        <v>7</v>
      </c>
      <c r="AD11" s="101">
        <f>RANK(Z11,Z$5:Z$169)</f>
        <v>7</v>
      </c>
      <c r="AE11" s="8"/>
      <c r="AF11" s="94">
        <f>G11</f>
        <v>81</v>
      </c>
      <c r="AG11" s="94">
        <f>H11</f>
        <v>81</v>
      </c>
      <c r="AH11" s="94">
        <f>I11</f>
        <v>0</v>
      </c>
      <c r="AI11" s="94">
        <f>J11</f>
        <v>130</v>
      </c>
      <c r="AJ11" s="94">
        <f>K11</f>
        <v>111</v>
      </c>
      <c r="AK11" s="94">
        <f>L11</f>
        <v>69</v>
      </c>
      <c r="AL11" s="94">
        <f>M11</f>
        <v>83</v>
      </c>
      <c r="AM11" s="94">
        <f>O11</f>
        <v>91</v>
      </c>
      <c r="AN11" s="94">
        <f>P11</f>
        <v>97</v>
      </c>
      <c r="AO11" s="94">
        <f>Q11</f>
        <v>114</v>
      </c>
      <c r="AP11" s="94">
        <f>R11</f>
        <v>76</v>
      </c>
      <c r="AQ11" s="94">
        <f>S11</f>
        <v>107</v>
      </c>
      <c r="AR11" s="190">
        <f>T11</f>
        <v>99</v>
      </c>
      <c r="AS11" s="190">
        <f>U11</f>
        <v>99</v>
      </c>
      <c r="AT11" s="1"/>
      <c r="AU11" s="1">
        <f>AF11</f>
        <v>81</v>
      </c>
      <c r="AV11" s="1">
        <f>AM11</f>
        <v>91</v>
      </c>
      <c r="AW11" s="1">
        <f>AG11</f>
        <v>81</v>
      </c>
      <c r="AX11" s="1">
        <f>AH11</f>
        <v>0</v>
      </c>
      <c r="AY11" s="1">
        <f>AN11</f>
        <v>97</v>
      </c>
      <c r="AZ11" s="1">
        <f>AO11</f>
        <v>114</v>
      </c>
      <c r="BA11" s="1">
        <f>AI11</f>
        <v>130</v>
      </c>
      <c r="BB11" s="1">
        <f>AP11</f>
        <v>76</v>
      </c>
      <c r="BC11" s="1">
        <f>AJ11</f>
        <v>111</v>
      </c>
      <c r="BD11" s="1">
        <f>AK11</f>
        <v>69</v>
      </c>
      <c r="BE11" s="1">
        <f>AQ11</f>
        <v>107</v>
      </c>
      <c r="BF11">
        <f>AR11</f>
        <v>99</v>
      </c>
      <c r="BG11">
        <f>AL11</f>
        <v>83</v>
      </c>
      <c r="BH11">
        <f>AS11</f>
        <v>99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16.5">
      <c r="A12" s="154"/>
      <c r="B12" s="155"/>
      <c r="C12" s="12"/>
      <c r="D12" s="104" t="str">
        <f>Invoer!B138</f>
        <v>Slabber Peter</v>
      </c>
      <c r="E12" s="145"/>
      <c r="F12" s="146"/>
      <c r="G12" s="11">
        <f>IF(ISBLANK(Invoer!G138),"",Invoer!G138)</f>
        <v>86</v>
      </c>
      <c r="H12" s="11">
        <f>IF(ISBLANK(Invoer!Q138),"",Invoer!Q138)</f>
        <v>102</v>
      </c>
      <c r="I12" s="11">
        <f>IF(ISBLANK(Invoer!R138),"",Invoer!V138)</f>
        <v>90</v>
      </c>
      <c r="J12" s="11">
        <f>IF(ISBLANK(Invoer!AK138),"",Invoer!AK138)</f>
        <v>83</v>
      </c>
      <c r="K12" s="11">
        <f>IF(ISBLANK(Invoer!AU138),"",Invoer!AU138)</f>
        <v>88</v>
      </c>
      <c r="L12" s="11">
        <f>IF(ISBLANK(Invoer!AZ138),"",Invoer!AZ138)</f>
        <v>0</v>
      </c>
      <c r="M12" s="11">
        <f>IF(ISBLANK(Invoer!BO138),"",Invoer!BO138)</f>
        <v>108</v>
      </c>
      <c r="N12" s="100">
        <f>SUM(E12:M12)</f>
        <v>557</v>
      </c>
      <c r="O12" s="160">
        <f>IF(ISBLANK(Invoer!L138),"",Invoer!L138)</f>
        <v>83</v>
      </c>
      <c r="P12" s="160">
        <f>IF(ISBLANK(Invoer!AA138),"",Invoer!AA138)</f>
        <v>78</v>
      </c>
      <c r="Q12" s="160">
        <f>IF(ISBLANK(Invoer!AF138),"",Invoer!AF138)</f>
        <v>117</v>
      </c>
      <c r="R12" s="160">
        <f>IF(ISBLANK(Invoer!AP138),"",Invoer!AP138)</f>
        <v>92</v>
      </c>
      <c r="S12" s="160">
        <f>IF(ISBLANK(Invoer!BE138),"",Invoer!BE138)</f>
        <v>118</v>
      </c>
      <c r="T12" s="160">
        <f>IF(ISBLANK(Invoer!BJ138),"",Invoer!BJ138)</f>
        <v>81</v>
      </c>
      <c r="U12" s="160">
        <f>IF(ISBLANK(Invoer!BT138),"",Invoer!BT138)</f>
        <v>114</v>
      </c>
      <c r="V12" s="121">
        <f>SUM(O12:U12)</f>
        <v>683</v>
      </c>
      <c r="W12" s="147">
        <f>N12-SMALL(AF12:AL12,1)-SMALL(AF12:AL12,2)</f>
        <v>474</v>
      </c>
      <c r="X12" s="147">
        <f>V12-SMALL(AM12:AS12,1)-SMALL(AM12:AS12,2)</f>
        <v>524</v>
      </c>
      <c r="Y12" s="147">
        <f>N12+V12</f>
        <v>1240</v>
      </c>
      <c r="Z12" s="147">
        <f>Y12-SMALL(AU12:BH12,1)-SMALL(AU12:BH12,2)-SMALL(AU12:BH12,3)-SMALL(AU12:BH12,4)</f>
        <v>998</v>
      </c>
      <c r="AA12" s="101">
        <f>RANK(W12,W$5:W$169)</f>
        <v>16</v>
      </c>
      <c r="AB12" s="101">
        <f>RANK(X12,X$5:X$169)</f>
        <v>3</v>
      </c>
      <c r="AC12" s="101">
        <f>RANK(Y12,Y$5:Y$169)</f>
        <v>6</v>
      </c>
      <c r="AD12" s="101">
        <f>RANK(Z12,Z$5:Z$169)</f>
        <v>8</v>
      </c>
      <c r="AE12" s="8"/>
      <c r="AF12" s="94">
        <f>G12</f>
        <v>86</v>
      </c>
      <c r="AG12" s="94">
        <f>H12</f>
        <v>102</v>
      </c>
      <c r="AH12" s="94">
        <f>I12</f>
        <v>90</v>
      </c>
      <c r="AI12" s="94">
        <f>J12</f>
        <v>83</v>
      </c>
      <c r="AJ12" s="94">
        <f>K12</f>
        <v>88</v>
      </c>
      <c r="AK12" s="94">
        <f>L12</f>
        <v>0</v>
      </c>
      <c r="AL12" s="94">
        <f>M12</f>
        <v>108</v>
      </c>
      <c r="AM12" s="94">
        <f>O12</f>
        <v>83</v>
      </c>
      <c r="AN12" s="94">
        <f>P12</f>
        <v>78</v>
      </c>
      <c r="AO12" s="94">
        <f>Q12</f>
        <v>117</v>
      </c>
      <c r="AP12" s="94">
        <f>R12</f>
        <v>92</v>
      </c>
      <c r="AQ12" s="94">
        <f>S12</f>
        <v>118</v>
      </c>
      <c r="AR12" s="190">
        <f>T12</f>
        <v>81</v>
      </c>
      <c r="AS12" s="190">
        <f>U12</f>
        <v>114</v>
      </c>
      <c r="AT12" s="1"/>
      <c r="AU12" s="1">
        <f>AF12</f>
        <v>86</v>
      </c>
      <c r="AV12" s="1">
        <f>AM12</f>
        <v>83</v>
      </c>
      <c r="AW12" s="1">
        <f>AG12</f>
        <v>102</v>
      </c>
      <c r="AX12" s="1">
        <f>AH12</f>
        <v>90</v>
      </c>
      <c r="AY12" s="1">
        <f>AN12</f>
        <v>78</v>
      </c>
      <c r="AZ12" s="1">
        <f>AO12</f>
        <v>117</v>
      </c>
      <c r="BA12" s="1">
        <f>AI12</f>
        <v>83</v>
      </c>
      <c r="BB12" s="1">
        <f>AP12</f>
        <v>92</v>
      </c>
      <c r="BC12" s="1">
        <f>AJ12</f>
        <v>88</v>
      </c>
      <c r="BD12" s="1">
        <f>AK12</f>
        <v>0</v>
      </c>
      <c r="BE12" s="1">
        <f>AQ12</f>
        <v>118</v>
      </c>
      <c r="BF12">
        <f>AR12</f>
        <v>81</v>
      </c>
      <c r="BG12">
        <f>AL12</f>
        <v>108</v>
      </c>
      <c r="BH12">
        <f>AS12</f>
        <v>114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16.5">
      <c r="A13" s="154"/>
      <c r="B13" s="155"/>
      <c r="C13" s="12"/>
      <c r="D13" s="104" t="str">
        <f>Invoer!B99</f>
        <v>Minderhoud Jan (WKP)</v>
      </c>
      <c r="E13" s="145"/>
      <c r="F13" s="146"/>
      <c r="G13" s="11">
        <f>IF(ISBLANK(Invoer!G99),"",Invoer!G99)</f>
        <v>81</v>
      </c>
      <c r="H13" s="11">
        <f>IF(ISBLANK(Invoer!Q99),"",Invoer!Q99)</f>
        <v>89</v>
      </c>
      <c r="I13" s="11">
        <f>IF(ISBLANK(Invoer!R99),"",Invoer!V99)</f>
      </c>
      <c r="J13" s="11">
        <f>IF(ISBLANK(Invoer!AK99),"",Invoer!AK99)</f>
        <v>124</v>
      </c>
      <c r="K13" s="11">
        <f>IF(ISBLANK(Invoer!AU99),"",Invoer!AU99)</f>
        <v>85</v>
      </c>
      <c r="L13" s="11">
        <f>IF(ISBLANK(Invoer!AZ99),"",Invoer!AZ99)</f>
        <v>97</v>
      </c>
      <c r="M13" s="11">
        <f>IF(ISBLANK(Invoer!BO99),"",Invoer!BO99)</f>
        <v>94</v>
      </c>
      <c r="N13" s="100">
        <f>SUM(E13:M13)</f>
        <v>570</v>
      </c>
      <c r="O13" s="160">
        <f>IF(ISBLANK(Invoer!L99),"",Invoer!L99)</f>
        <v>76</v>
      </c>
      <c r="P13" s="160">
        <f>IF(ISBLANK(Invoer!AA99),"",Invoer!AA99)</f>
        <v>92</v>
      </c>
      <c r="Q13" s="160">
        <f>IF(ISBLANK(Invoer!AF99),"",Invoer!AF99)</f>
        <v>94</v>
      </c>
      <c r="R13" s="160">
        <f>IF(ISBLANK(Invoer!AP99),"",Invoer!AP99)</f>
        <v>105</v>
      </c>
      <c r="S13" s="160">
        <f>IF(ISBLANK(Invoer!BE99),"",Invoer!BE99)</f>
        <v>92</v>
      </c>
      <c r="T13" s="160">
        <f>IF(ISBLANK(Invoer!BJ99),"",Invoer!BJ99)</f>
        <v>83</v>
      </c>
      <c r="U13" s="160">
        <f>IF(ISBLANK(Invoer!BT99),"",Invoer!BT99)</f>
        <v>121</v>
      </c>
      <c r="V13" s="121">
        <f>SUM(O13:U13)</f>
        <v>663</v>
      </c>
      <c r="W13" s="147">
        <f>N13-SMALL(AF13:AL13,1)-SMALL(AF13:AL13,2)</f>
        <v>489</v>
      </c>
      <c r="X13" s="147">
        <f>V13-SMALL(AM13:AS13,1)-SMALL(AM13:AS13,2)</f>
        <v>504</v>
      </c>
      <c r="Y13" s="147">
        <f>N13+V13</f>
        <v>1233</v>
      </c>
      <c r="Z13" s="147">
        <f>Y13-SMALL(AU13:BH13,1)-SMALL(AU13:BH13,2)-SMALL(AU13:BH13,3)-SMALL(AU13:BH13,4)</f>
        <v>993</v>
      </c>
      <c r="AA13" s="101">
        <f>RANK(W13,W$5:W$169)</f>
        <v>7</v>
      </c>
      <c r="AB13" s="101">
        <f>RANK(X13,X$5:X$169)</f>
        <v>9</v>
      </c>
      <c r="AC13" s="101">
        <f>RANK(Y13,Y$5:Y$169)</f>
        <v>8</v>
      </c>
      <c r="AD13" s="101">
        <f>RANK(Z13,Z$5:Z$169)</f>
        <v>9</v>
      </c>
      <c r="AE13" s="8"/>
      <c r="AF13" s="94">
        <f>G13</f>
        <v>81</v>
      </c>
      <c r="AG13" s="94">
        <f>H13</f>
        <v>89</v>
      </c>
      <c r="AH13" s="94">
        <f>I13</f>
      </c>
      <c r="AI13" s="94">
        <f>J13</f>
        <v>124</v>
      </c>
      <c r="AJ13" s="94">
        <f>K13</f>
        <v>85</v>
      </c>
      <c r="AK13" s="94">
        <f>L13</f>
        <v>97</v>
      </c>
      <c r="AL13" s="94">
        <f>M13</f>
        <v>94</v>
      </c>
      <c r="AM13" s="94">
        <f>O13</f>
        <v>76</v>
      </c>
      <c r="AN13" s="94">
        <f>P13</f>
        <v>92</v>
      </c>
      <c r="AO13" s="94">
        <f>Q13</f>
        <v>94</v>
      </c>
      <c r="AP13" s="94">
        <f>R13</f>
        <v>105</v>
      </c>
      <c r="AQ13" s="94">
        <f>S13</f>
        <v>92</v>
      </c>
      <c r="AR13" s="190">
        <f>T13</f>
        <v>83</v>
      </c>
      <c r="AS13" s="190">
        <f>U13</f>
        <v>121</v>
      </c>
      <c r="AT13" s="1"/>
      <c r="AU13" s="1">
        <f>AF13</f>
        <v>81</v>
      </c>
      <c r="AV13" s="1">
        <f>AM13</f>
        <v>76</v>
      </c>
      <c r="AW13" s="1">
        <f>AG13</f>
        <v>89</v>
      </c>
      <c r="AX13" s="1">
        <f>AH13</f>
      </c>
      <c r="AY13" s="1">
        <f>AN13</f>
        <v>92</v>
      </c>
      <c r="AZ13" s="1">
        <f>AO13</f>
        <v>94</v>
      </c>
      <c r="BA13" s="1">
        <f>AI13</f>
        <v>124</v>
      </c>
      <c r="BB13" s="1">
        <f>AP13</f>
        <v>105</v>
      </c>
      <c r="BC13" s="1">
        <f>AJ13</f>
        <v>85</v>
      </c>
      <c r="BD13" s="1">
        <f>AK13</f>
        <v>97</v>
      </c>
      <c r="BE13" s="1">
        <f>AQ13</f>
        <v>92</v>
      </c>
      <c r="BF13">
        <f>AR13</f>
        <v>83</v>
      </c>
      <c r="BG13">
        <f>AL13</f>
        <v>94</v>
      </c>
      <c r="BH13">
        <f>AS13</f>
        <v>121</v>
      </c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16.5">
      <c r="A14" s="154"/>
      <c r="B14" s="155"/>
      <c r="C14" s="12"/>
      <c r="D14" s="104" t="str">
        <f>Invoer!B57</f>
        <v>Gillissen Kees</v>
      </c>
      <c r="E14" s="145"/>
      <c r="F14" s="146"/>
      <c r="G14" s="11">
        <f>IF(ISBLANK(Invoer!G57),"",Invoer!G57)</f>
        <v>81</v>
      </c>
      <c r="H14" s="11">
        <f>IF(ISBLANK(Invoer!Q57),"",Invoer!Q57)</f>
      </c>
      <c r="I14" s="11">
        <f>IF(ISBLANK(Invoer!R57),"",Invoer!V57)</f>
      </c>
      <c r="J14" s="11">
        <f>IF(ISBLANK(Invoer!AK57),"",Invoer!AK57)</f>
        <v>126</v>
      </c>
      <c r="K14" s="11">
        <f>IF(ISBLANK(Invoer!AU57),"",Invoer!AU57)</f>
        <v>112</v>
      </c>
      <c r="L14" s="11">
        <f>IF(ISBLANK(Invoer!AZ57),"",Invoer!AZ57)</f>
        <v>94</v>
      </c>
      <c r="M14" s="11">
        <f>IF(ISBLANK(Invoer!BO57),"",Invoer!BO57)</f>
        <v>101</v>
      </c>
      <c r="N14" s="100">
        <f>SUM(E14:M14)</f>
        <v>514</v>
      </c>
      <c r="O14" s="160">
        <f>IF(ISBLANK(Invoer!L57),"",Invoer!L57)</f>
        <v>85</v>
      </c>
      <c r="P14" s="160">
        <f>IF(ISBLANK(Invoer!AA57),"",Invoer!AA57)</f>
        <v>93</v>
      </c>
      <c r="Q14" s="160">
        <f>IF(ISBLANK(Invoer!AF57),"",Invoer!AF57)</f>
        <v>91</v>
      </c>
      <c r="R14" s="160">
        <f>IF(ISBLANK(Invoer!AP57),"",Invoer!AP57)</f>
        <v>107</v>
      </c>
      <c r="S14" s="160">
        <f>IF(ISBLANK(Invoer!BE57),"",Invoer!BE57)</f>
        <v>89</v>
      </c>
      <c r="T14" s="160">
        <f>IF(ISBLANK(Invoer!BJ57),"",Invoer!BJ57)</f>
        <v>90</v>
      </c>
      <c r="U14" s="160">
        <f>IF(ISBLANK(Invoer!BT57),"",Invoer!BT57)</f>
        <v>84</v>
      </c>
      <c r="V14" s="121">
        <f>SUM(O14:U14)</f>
        <v>639</v>
      </c>
      <c r="W14" s="147">
        <f>N14-SMALL(AF14:AL14,1)-SMALL(AF14:AL14,2)</f>
        <v>514</v>
      </c>
      <c r="X14" s="147">
        <f>V14-SMALL(AM14:AS14,1)-SMALL(AM14:AS14,2)</f>
        <v>470</v>
      </c>
      <c r="Y14" s="147">
        <f>N14+V14</f>
        <v>1153</v>
      </c>
      <c r="Z14" s="147">
        <f>Y14-SMALL(AU14:BH14,1)-SMALL(AU14:BH14,2)-SMALL(AU14:BH14,3)-SMALL(AU14:BH14,4)</f>
        <v>988</v>
      </c>
      <c r="AA14" s="101">
        <f>RANK(W14,W$5:W$169)</f>
        <v>3</v>
      </c>
      <c r="AB14" s="101">
        <f>RANK(X14,X$5:X$169)</f>
        <v>14</v>
      </c>
      <c r="AC14" s="101">
        <f>RANK(Y14,Y$5:Y$169)</f>
        <v>11</v>
      </c>
      <c r="AD14" s="101">
        <f>RANK(Z14,Z$5:Z$169)</f>
        <v>10</v>
      </c>
      <c r="AE14" s="8"/>
      <c r="AF14" s="94">
        <f>G14</f>
        <v>81</v>
      </c>
      <c r="AG14" s="94">
        <f>H14</f>
      </c>
      <c r="AH14" s="94">
        <f>I14</f>
      </c>
      <c r="AI14" s="94">
        <f>J14</f>
        <v>126</v>
      </c>
      <c r="AJ14" s="94">
        <f>K14</f>
        <v>112</v>
      </c>
      <c r="AK14" s="94">
        <f>L14</f>
        <v>94</v>
      </c>
      <c r="AL14" s="94">
        <f>M14</f>
        <v>101</v>
      </c>
      <c r="AM14" s="94">
        <f>O14</f>
        <v>85</v>
      </c>
      <c r="AN14" s="94">
        <f>P14</f>
        <v>93</v>
      </c>
      <c r="AO14" s="94">
        <f>Q14</f>
        <v>91</v>
      </c>
      <c r="AP14" s="94">
        <f>R14</f>
        <v>107</v>
      </c>
      <c r="AQ14" s="94">
        <f>S14</f>
        <v>89</v>
      </c>
      <c r="AR14" s="190">
        <f>T14</f>
        <v>90</v>
      </c>
      <c r="AS14" s="190">
        <f>U14</f>
        <v>84</v>
      </c>
      <c r="AT14" s="1"/>
      <c r="AU14" s="1">
        <f>AF14</f>
        <v>81</v>
      </c>
      <c r="AV14" s="1">
        <f>AM14</f>
        <v>85</v>
      </c>
      <c r="AW14" s="1">
        <f>AG14</f>
      </c>
      <c r="AX14" s="1">
        <f>AH14</f>
      </c>
      <c r="AY14" s="1">
        <f>AN14</f>
        <v>93</v>
      </c>
      <c r="AZ14" s="1">
        <f>AO14</f>
        <v>91</v>
      </c>
      <c r="BA14" s="1">
        <f>AI14</f>
        <v>126</v>
      </c>
      <c r="BB14" s="1">
        <f>AP14</f>
        <v>107</v>
      </c>
      <c r="BC14" s="1">
        <f>AJ14</f>
        <v>112</v>
      </c>
      <c r="BD14" s="1">
        <f>AK14</f>
        <v>94</v>
      </c>
      <c r="BE14" s="1">
        <f>AQ14</f>
        <v>89</v>
      </c>
      <c r="BF14">
        <f>AR14</f>
        <v>90</v>
      </c>
      <c r="BG14">
        <f>AL14</f>
        <v>101</v>
      </c>
      <c r="BH14">
        <f>AS14</f>
        <v>84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16.5">
      <c r="A15" s="154"/>
      <c r="B15" s="155"/>
      <c r="C15" s="12"/>
      <c r="D15" s="104" t="str">
        <f>Invoer!B88</f>
        <v>Koppejan Joel</v>
      </c>
      <c r="E15" s="48"/>
      <c r="F15" s="10"/>
      <c r="G15" s="11">
        <f>IF(ISBLANK(Invoer!G88),"",Invoer!G88)</f>
        <v>89</v>
      </c>
      <c r="H15" s="11">
        <f>IF(ISBLANK(Invoer!Q88),"",Invoer!Q88)</f>
        <v>87</v>
      </c>
      <c r="I15" s="11">
        <f>IF(ISBLANK(Invoer!R88),"",Invoer!V88)</f>
        <v>86</v>
      </c>
      <c r="J15" s="11">
        <f>IF(ISBLANK(Invoer!AK88),"",Invoer!AK88)</f>
        <v>84</v>
      </c>
      <c r="K15" s="11">
        <f>IF(ISBLANK(Invoer!AU88),"",Invoer!AU88)</f>
      </c>
      <c r="L15" s="11">
        <f>IF(ISBLANK(Invoer!AZ88),"",Invoer!AZ88)</f>
        <v>101</v>
      </c>
      <c r="M15" s="11">
        <f>IF(ISBLANK(Invoer!BO88),"",Invoer!BO88)</f>
        <v>95</v>
      </c>
      <c r="N15" s="100">
        <f>SUM(E15:M15)</f>
        <v>542</v>
      </c>
      <c r="O15" s="160">
        <f>IF(ISBLANK(Invoer!L88),"",Invoer!L88)</f>
        <v>100</v>
      </c>
      <c r="P15" s="160">
        <f>IF(ISBLANK(Invoer!AA88),"",Invoer!AA88)</f>
        <v>100</v>
      </c>
      <c r="Q15" s="160">
        <f>IF(ISBLANK(Invoer!AF88),"",Invoer!AF88)</f>
        <v>73</v>
      </c>
      <c r="R15" s="160">
        <f>IF(ISBLANK(Invoer!AP88),"",Invoer!AP88)</f>
      </c>
      <c r="S15" s="160">
        <f>IF(ISBLANK(Invoer!BE88),"",Invoer!BE88)</f>
        <v>112</v>
      </c>
      <c r="T15" s="160">
        <f>IF(ISBLANK(Invoer!BJ88),"",Invoer!BJ88)</f>
        <v>93</v>
      </c>
      <c r="U15" s="160">
        <f>IF(ISBLANK(Invoer!BT88),"",Invoer!BT88)</f>
        <v>103</v>
      </c>
      <c r="V15" s="121">
        <f>SUM(O15:U15)</f>
        <v>581</v>
      </c>
      <c r="W15" s="147">
        <f>N15-SMALL(AF15:AL15,1)-SMALL(AF15:AL15,2)</f>
        <v>458</v>
      </c>
      <c r="X15" s="147">
        <f>V15-SMALL(AM15:AS15,1)-SMALL(AM15:AS15,2)</f>
        <v>508</v>
      </c>
      <c r="Y15" s="101">
        <f>N15+V15</f>
        <v>1123</v>
      </c>
      <c r="Z15" s="147">
        <f>Y15-SMALL(AU15:BH15,1)-SMALL(AU15:BH15,2)-SMALL(AU15:BH15,3)-SMALL(AU15:BH15,4)</f>
        <v>966</v>
      </c>
      <c r="AA15" s="101">
        <f>RANK(W15,W$5:W$169)</f>
        <v>22</v>
      </c>
      <c r="AB15" s="101">
        <f>RANK(X15,X$5:X$169)</f>
        <v>8</v>
      </c>
      <c r="AC15" s="101">
        <f>RANK(Y15,Y$5:Y$169)</f>
        <v>13</v>
      </c>
      <c r="AD15" s="101">
        <f>RANK(Z15,Z$5:Z$169)</f>
        <v>11</v>
      </c>
      <c r="AE15" s="8"/>
      <c r="AF15" s="94">
        <f>G15</f>
        <v>89</v>
      </c>
      <c r="AG15" s="94">
        <f>H15</f>
        <v>87</v>
      </c>
      <c r="AH15" s="94">
        <f>I15</f>
        <v>86</v>
      </c>
      <c r="AI15" s="94">
        <f>J15</f>
        <v>84</v>
      </c>
      <c r="AJ15" s="94">
        <f>K15</f>
      </c>
      <c r="AK15" s="94">
        <f>L15</f>
        <v>101</v>
      </c>
      <c r="AL15" s="94">
        <f>M15</f>
        <v>95</v>
      </c>
      <c r="AM15" s="94">
        <f>O15</f>
        <v>100</v>
      </c>
      <c r="AN15" s="94">
        <f>P15</f>
        <v>100</v>
      </c>
      <c r="AO15" s="94">
        <f>Q15</f>
        <v>73</v>
      </c>
      <c r="AP15" s="94">
        <f>R15</f>
      </c>
      <c r="AQ15" s="94">
        <f>S15</f>
        <v>112</v>
      </c>
      <c r="AR15" s="190">
        <f>T15</f>
        <v>93</v>
      </c>
      <c r="AS15" s="190">
        <f>U15</f>
        <v>103</v>
      </c>
      <c r="AT15" s="1"/>
      <c r="AU15" s="1">
        <f>AF15</f>
        <v>89</v>
      </c>
      <c r="AV15" s="1">
        <f>AM15</f>
        <v>100</v>
      </c>
      <c r="AW15" s="1">
        <f>AG15</f>
        <v>87</v>
      </c>
      <c r="AX15" s="1">
        <f>AH15</f>
        <v>86</v>
      </c>
      <c r="AY15" s="1">
        <f>AN15</f>
        <v>100</v>
      </c>
      <c r="AZ15" s="1">
        <f>AO15</f>
        <v>73</v>
      </c>
      <c r="BA15" s="1">
        <f>AI15</f>
        <v>84</v>
      </c>
      <c r="BB15" s="1">
        <f>AP15</f>
      </c>
      <c r="BC15" s="1">
        <f>AJ15</f>
      </c>
      <c r="BD15" s="1">
        <f>AK15</f>
        <v>101</v>
      </c>
      <c r="BE15" s="1">
        <f>AQ15</f>
        <v>112</v>
      </c>
      <c r="BF15">
        <f>AR15</f>
        <v>93</v>
      </c>
      <c r="BG15">
        <f>AL15</f>
        <v>95</v>
      </c>
      <c r="BH15">
        <f>AS15</f>
        <v>103</v>
      </c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16.5">
      <c r="A16" s="154"/>
      <c r="B16" s="155"/>
      <c r="C16" s="12"/>
      <c r="D16" s="104" t="str">
        <f>Invoer!B140</f>
        <v>Sluijs Thomas van</v>
      </c>
      <c r="E16" s="48"/>
      <c r="F16" s="10"/>
      <c r="G16" s="11">
        <f>IF(ISBLANK(Invoer!G140),"",Invoer!G140)</f>
        <v>81</v>
      </c>
      <c r="H16" s="11">
        <f>IF(ISBLANK(Invoer!Q140),"",Invoer!Q140)</f>
      </c>
      <c r="I16" s="11">
        <f>IF(ISBLANK(Invoer!R140),"",Invoer!V140)</f>
        <v>88</v>
      </c>
      <c r="J16" s="11">
        <f>IF(ISBLANK(Invoer!AK140),"",Invoer!AK140)</f>
        <v>119</v>
      </c>
      <c r="K16" s="11">
        <f>IF(ISBLANK(Invoer!AU140),"",Invoer!AU140)</f>
        <v>99</v>
      </c>
      <c r="L16" s="11">
        <f>IF(ISBLANK(Invoer!AZ140),"",Invoer!AZ140)</f>
        <v>90</v>
      </c>
      <c r="M16" s="11">
        <f>IF(ISBLANK(Invoer!BO140),"",Invoer!BO140)</f>
        <v>79</v>
      </c>
      <c r="N16" s="100">
        <f>SUM(E16:M16)</f>
        <v>556</v>
      </c>
      <c r="O16" s="160">
        <f>IF(ISBLANK(Invoer!L140),"",Invoer!L140)</f>
        <v>84</v>
      </c>
      <c r="P16" s="160">
        <f>IF(ISBLANK(Invoer!AA140),"",Invoer!AA140)</f>
      </c>
      <c r="Q16" s="160">
        <f>IF(ISBLANK(Invoer!AF140),"",Invoer!AF140)</f>
        <v>81</v>
      </c>
      <c r="R16" s="160">
        <f>IF(ISBLANK(Invoer!AP140),"",Invoer!AP140)</f>
        <v>104</v>
      </c>
      <c r="S16" s="160">
        <f>IF(ISBLANK(Invoer!BE140),"",Invoer!BE140)</f>
        <v>119</v>
      </c>
      <c r="T16" s="160">
        <f>IF(ISBLANK(Invoer!BJ140),"",Invoer!BJ140)</f>
        <v>84</v>
      </c>
      <c r="U16" s="160">
        <f>IF(ISBLANK(Invoer!BT140),"",Invoer!BT140)</f>
        <v>73</v>
      </c>
      <c r="V16" s="121">
        <f>SUM(O16:U16)</f>
        <v>545</v>
      </c>
      <c r="W16" s="147">
        <f>N16-SMALL(AF16:AL16,1)-SMALL(AF16:AL16,2)</f>
        <v>477</v>
      </c>
      <c r="X16" s="147">
        <f>V16-SMALL(AM16:AS16,1)-SMALL(AM16:AS16,2)</f>
        <v>472</v>
      </c>
      <c r="Y16" s="101">
        <f>N16+V16</f>
        <v>1101</v>
      </c>
      <c r="Z16" s="147">
        <f>Y16-SMALL(AU16:BH16,1)-SMALL(AU16:BH16,2)-SMALL(AU16:BH16,3)-SMALL(AU16:BH16,4)</f>
        <v>949</v>
      </c>
      <c r="AA16" s="101">
        <f>RANK(W16,W$5:W$169)</f>
        <v>15</v>
      </c>
      <c r="AB16" s="101">
        <f>RANK(X16,X$5:X$169)</f>
        <v>13</v>
      </c>
      <c r="AC16" s="101">
        <f>RANK(Y16,Y$5:Y$169)</f>
        <v>14</v>
      </c>
      <c r="AD16" s="101">
        <f>RANK(Z16,Z$5:Z$169)</f>
        <v>12</v>
      </c>
      <c r="AE16" s="8"/>
      <c r="AF16" s="94">
        <f>G16</f>
        <v>81</v>
      </c>
      <c r="AG16" s="94">
        <f>H16</f>
      </c>
      <c r="AH16" s="94">
        <f>I16</f>
        <v>88</v>
      </c>
      <c r="AI16" s="94">
        <f>J16</f>
        <v>119</v>
      </c>
      <c r="AJ16" s="94">
        <f>K16</f>
        <v>99</v>
      </c>
      <c r="AK16" s="94">
        <f>L16</f>
        <v>90</v>
      </c>
      <c r="AL16" s="94">
        <f>M16</f>
        <v>79</v>
      </c>
      <c r="AM16" s="94">
        <f>O16</f>
        <v>84</v>
      </c>
      <c r="AN16" s="94">
        <f>P16</f>
      </c>
      <c r="AO16" s="94">
        <f>Q16</f>
        <v>81</v>
      </c>
      <c r="AP16" s="94">
        <f>R16</f>
        <v>104</v>
      </c>
      <c r="AQ16" s="94">
        <f>S16</f>
        <v>119</v>
      </c>
      <c r="AR16" s="190">
        <f>T16</f>
        <v>84</v>
      </c>
      <c r="AS16" s="190">
        <f>U16</f>
        <v>73</v>
      </c>
      <c r="AT16" s="1"/>
      <c r="AU16" s="1">
        <f>AF16</f>
        <v>81</v>
      </c>
      <c r="AV16" s="1">
        <f>AM16</f>
        <v>84</v>
      </c>
      <c r="AW16" s="1">
        <f>AG16</f>
      </c>
      <c r="AX16" s="1">
        <f>AH16</f>
        <v>88</v>
      </c>
      <c r="AY16" s="1">
        <f>AN16</f>
      </c>
      <c r="AZ16" s="1">
        <f>AO16</f>
        <v>81</v>
      </c>
      <c r="BA16" s="1">
        <f>AI16</f>
        <v>119</v>
      </c>
      <c r="BB16" s="1">
        <f>AP16</f>
        <v>104</v>
      </c>
      <c r="BC16" s="1">
        <f>AJ16</f>
        <v>99</v>
      </c>
      <c r="BD16" s="1">
        <f>AK16</f>
        <v>90</v>
      </c>
      <c r="BE16" s="1">
        <f>AQ16</f>
        <v>119</v>
      </c>
      <c r="BF16">
        <f>AR16</f>
        <v>84</v>
      </c>
      <c r="BG16">
        <f>AL16</f>
        <v>79</v>
      </c>
      <c r="BH16">
        <f>AS16</f>
        <v>73</v>
      </c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ht="16.5">
      <c r="A17" s="154"/>
      <c r="B17" s="155"/>
      <c r="C17" s="12"/>
      <c r="D17" s="104" t="str">
        <f>Invoer!B149</f>
        <v>Verhage Piet</v>
      </c>
      <c r="E17" s="145"/>
      <c r="F17" s="146"/>
      <c r="G17" s="11">
        <f>IF(ISBLANK(Invoer!G149),"",Invoer!G149)</f>
        <v>86</v>
      </c>
      <c r="H17" s="11">
        <f>IF(ISBLANK(Invoer!Q149),"",Invoer!Q149)</f>
        <v>98</v>
      </c>
      <c r="I17" s="11">
        <f>IF(ISBLANK(Invoer!R149),"",Invoer!V149)</f>
        <v>77</v>
      </c>
      <c r="J17" s="11">
        <f>IF(ISBLANK(Invoer!AK149),"",Invoer!AK149)</f>
        <v>103</v>
      </c>
      <c r="K17" s="11">
        <f>IF(ISBLANK(Invoer!AU149),"",Invoer!AU149)</f>
        <v>95</v>
      </c>
      <c r="L17" s="11">
        <f>IF(ISBLANK(Invoer!AZ149),"",Invoer!AZ149)</f>
        <v>76</v>
      </c>
      <c r="M17" s="11">
        <f>IF(ISBLANK(Invoer!BO149),"",Invoer!BO149)</f>
        <v>84</v>
      </c>
      <c r="N17" s="100">
        <f>SUM(E17:M17)</f>
        <v>619</v>
      </c>
      <c r="O17" s="160">
        <f>IF(ISBLANK(Invoer!L149),"",Invoer!L149)</f>
        <v>76</v>
      </c>
      <c r="P17" s="160">
        <f>IF(ISBLANK(Invoer!AA149),"",Invoer!AA149)</f>
        <v>70</v>
      </c>
      <c r="Q17" s="160">
        <f>IF(ISBLANK(Invoer!AF149),"",Invoer!AF149)</f>
        <v>78</v>
      </c>
      <c r="R17" s="160">
        <f>IF(ISBLANK(Invoer!AP149),"",Invoer!AP149)</f>
        <v>86</v>
      </c>
      <c r="S17" s="160">
        <f>IF(ISBLANK(Invoer!BE149),"",Invoer!BE149)</f>
        <v>108</v>
      </c>
      <c r="T17" s="160">
        <f>IF(ISBLANK(Invoer!BJ149),"",Invoer!BJ149)</f>
        <v>102</v>
      </c>
      <c r="U17" s="160">
        <f>IF(ISBLANK(Invoer!BT149),"",Invoer!BT149)</f>
        <v>106</v>
      </c>
      <c r="V17" s="121">
        <f>SUM(O17:U17)</f>
        <v>626</v>
      </c>
      <c r="W17" s="147">
        <f>N17-SMALL(AF17:AL17,1)-SMALL(AF17:AL17,2)</f>
        <v>466</v>
      </c>
      <c r="X17" s="147">
        <f>V17-SMALL(AM17:AS17,1)-SMALL(AM17:AS17,2)</f>
        <v>480</v>
      </c>
      <c r="Y17" s="147">
        <f>N17+V17</f>
        <v>1245</v>
      </c>
      <c r="Z17" s="147">
        <f>Y17-SMALL(AU17:BH17,1)-SMALL(AU17:BH17,2)-SMALL(AU17:BH17,3)-SMALL(AU17:BH17,4)</f>
        <v>946</v>
      </c>
      <c r="AA17" s="101">
        <f>RANK(W17,W$5:W$169)</f>
        <v>21</v>
      </c>
      <c r="AB17" s="101">
        <f>RANK(X17,X$5:X$169)</f>
        <v>11</v>
      </c>
      <c r="AC17" s="101">
        <f>RANK(Y17,Y$5:Y$169)</f>
        <v>4</v>
      </c>
      <c r="AD17" s="101">
        <f>RANK(Z17,Z$5:Z$169)</f>
        <v>13</v>
      </c>
      <c r="AE17" s="8"/>
      <c r="AF17" s="94">
        <f>G17</f>
        <v>86</v>
      </c>
      <c r="AG17" s="94">
        <f>H17</f>
        <v>98</v>
      </c>
      <c r="AH17" s="94">
        <f>I17</f>
        <v>77</v>
      </c>
      <c r="AI17" s="94">
        <f>J17</f>
        <v>103</v>
      </c>
      <c r="AJ17" s="94">
        <f>K17</f>
        <v>95</v>
      </c>
      <c r="AK17" s="94">
        <f>L17</f>
        <v>76</v>
      </c>
      <c r="AL17" s="94">
        <f>M17</f>
        <v>84</v>
      </c>
      <c r="AM17" s="94">
        <f>O17</f>
        <v>76</v>
      </c>
      <c r="AN17" s="94">
        <f>P17</f>
        <v>70</v>
      </c>
      <c r="AO17" s="94">
        <f>Q17</f>
        <v>78</v>
      </c>
      <c r="AP17" s="94">
        <f>R17</f>
        <v>86</v>
      </c>
      <c r="AQ17" s="94">
        <f>S17</f>
        <v>108</v>
      </c>
      <c r="AR17" s="190">
        <f>T17</f>
        <v>102</v>
      </c>
      <c r="AS17" s="190">
        <f>U17</f>
        <v>106</v>
      </c>
      <c r="AT17" s="1"/>
      <c r="AU17" s="1">
        <f>AF17</f>
        <v>86</v>
      </c>
      <c r="AV17" s="1">
        <f>AM17</f>
        <v>76</v>
      </c>
      <c r="AW17" s="1">
        <f>AG17</f>
        <v>98</v>
      </c>
      <c r="AX17" s="1">
        <f>AH17</f>
        <v>77</v>
      </c>
      <c r="AY17" s="1">
        <f>AN17</f>
        <v>70</v>
      </c>
      <c r="AZ17" s="1">
        <f>AO17</f>
        <v>78</v>
      </c>
      <c r="BA17" s="1">
        <f>AI17</f>
        <v>103</v>
      </c>
      <c r="BB17" s="1">
        <f>AP17</f>
        <v>86</v>
      </c>
      <c r="BC17" s="1">
        <f>AJ17</f>
        <v>95</v>
      </c>
      <c r="BD17" s="1">
        <f>AK17</f>
        <v>76</v>
      </c>
      <c r="BE17" s="1">
        <f>AQ17</f>
        <v>108</v>
      </c>
      <c r="BF17">
        <f>AR17</f>
        <v>102</v>
      </c>
      <c r="BG17">
        <f>AL17</f>
        <v>84</v>
      </c>
      <c r="BH17">
        <f>AS17</f>
        <v>106</v>
      </c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ht="16.5">
      <c r="A18" s="154"/>
      <c r="B18" s="155"/>
      <c r="C18" s="12"/>
      <c r="D18" s="104" t="str">
        <f>Invoer!B52</f>
        <v>Gabrielse Marijn </v>
      </c>
      <c r="E18" s="145"/>
      <c r="F18" s="146"/>
      <c r="G18" s="11">
        <f>IF(ISBLANK(Invoer!G52),"",Invoer!G52)</f>
        <v>88</v>
      </c>
      <c r="H18" s="11">
        <f>IF(ISBLANK(Invoer!Q52),"",Invoer!Q52)</f>
        <v>101</v>
      </c>
      <c r="I18" s="11">
        <f>IF(ISBLANK(Invoer!R52),"",Invoer!V52)</f>
        <v>84</v>
      </c>
      <c r="J18" s="11">
        <f>IF(ISBLANK(Invoer!AK52),"",Invoer!AK52)</f>
        <v>116</v>
      </c>
      <c r="K18" s="11">
        <f>IF(ISBLANK(Invoer!AU52),"",Invoer!AU52)</f>
        <v>92</v>
      </c>
      <c r="L18" s="11">
        <f>IF(ISBLANK(Invoer!AZ52),"",Invoer!AZ52)</f>
      </c>
      <c r="M18" s="11">
        <f>IF(ISBLANK(Invoer!BO52),"",Invoer!BO52)</f>
        <v>74</v>
      </c>
      <c r="N18" s="100">
        <f>SUM(E18:M18)</f>
        <v>555</v>
      </c>
      <c r="O18" s="160">
        <f>IF(ISBLANK(Invoer!L52),"",Invoer!L52)</f>
        <v>105</v>
      </c>
      <c r="P18" s="160">
        <f>IF(ISBLANK(Invoer!AA52),"",Invoer!AA52)</f>
        <v>74</v>
      </c>
      <c r="Q18" s="160">
        <f>IF(ISBLANK(Invoer!AF52),"",Invoer!AF52)</f>
      </c>
      <c r="R18" s="160">
        <f>IF(ISBLANK(Invoer!AP52),"",Invoer!AP52)</f>
        <v>91</v>
      </c>
      <c r="S18" s="160">
        <f>IF(ISBLANK(Invoer!BE52),"",Invoer!BE52)</f>
      </c>
      <c r="T18" s="160">
        <f>IF(ISBLANK(Invoer!BJ52),"",Invoer!BJ52)</f>
        <v>107</v>
      </c>
      <c r="U18" s="160">
        <f>IF(ISBLANK(Invoer!BT52),"",Invoer!BT52)</f>
        <v>80</v>
      </c>
      <c r="V18" s="121">
        <f>SUM(O18:U18)</f>
        <v>457</v>
      </c>
      <c r="W18" s="147">
        <f>N18-SMALL(AF18:AL18,1)-SMALL(AF18:AL18,2)</f>
        <v>481</v>
      </c>
      <c r="X18" s="147">
        <f>V18-SMALL(AM18:AS18,1)-SMALL(AM18:AS18,2)</f>
        <v>457</v>
      </c>
      <c r="Y18" s="147">
        <f>N18+V18</f>
        <v>1012</v>
      </c>
      <c r="Z18" s="147">
        <f>Y18-SMALL(AU18:BH18,1)-SMALL(AU18:BH18,2)-SMALL(AU18:BH18,3)-SMALL(AU18:BH18,4)</f>
        <v>938</v>
      </c>
      <c r="AA18" s="101">
        <f>RANK(W18,W$5:W$169)</f>
        <v>13</v>
      </c>
      <c r="AB18" s="101">
        <f>RANK(X18,X$5:X$169)</f>
        <v>15</v>
      </c>
      <c r="AC18" s="101">
        <f>RANK(Y18,Y$5:Y$169)</f>
        <v>18</v>
      </c>
      <c r="AD18" s="101">
        <f>RANK(Z18,Z$5:Z$169)</f>
        <v>14</v>
      </c>
      <c r="AE18" s="8"/>
      <c r="AF18" s="94">
        <f>G18</f>
        <v>88</v>
      </c>
      <c r="AG18" s="94">
        <f>H18</f>
        <v>101</v>
      </c>
      <c r="AH18" s="94">
        <f>I18</f>
        <v>84</v>
      </c>
      <c r="AI18" s="94">
        <f>J18</f>
        <v>116</v>
      </c>
      <c r="AJ18" s="94">
        <f>K18</f>
        <v>92</v>
      </c>
      <c r="AK18" s="94">
        <f>L18</f>
      </c>
      <c r="AL18" s="94">
        <f>M18</f>
        <v>74</v>
      </c>
      <c r="AM18" s="94">
        <f>O18</f>
        <v>105</v>
      </c>
      <c r="AN18" s="94">
        <f>P18</f>
        <v>74</v>
      </c>
      <c r="AO18" s="94">
        <f>Q18</f>
      </c>
      <c r="AP18" s="94">
        <f>R18</f>
        <v>91</v>
      </c>
      <c r="AQ18" s="94">
        <f>S18</f>
      </c>
      <c r="AR18" s="190">
        <f>T18</f>
        <v>107</v>
      </c>
      <c r="AS18" s="190">
        <f>U18</f>
        <v>80</v>
      </c>
      <c r="AT18" s="1"/>
      <c r="AU18" s="1">
        <f>AF18</f>
        <v>88</v>
      </c>
      <c r="AV18" s="1">
        <f>AM18</f>
        <v>105</v>
      </c>
      <c r="AW18" s="1">
        <f>AG18</f>
        <v>101</v>
      </c>
      <c r="AX18" s="1">
        <f>AH18</f>
        <v>84</v>
      </c>
      <c r="AY18" s="1">
        <f>AN18</f>
        <v>74</v>
      </c>
      <c r="AZ18" s="1">
        <f>AO18</f>
      </c>
      <c r="BA18" s="1">
        <f>AI18</f>
        <v>116</v>
      </c>
      <c r="BB18" s="1">
        <f>AP18</f>
        <v>91</v>
      </c>
      <c r="BC18" s="1">
        <f>AJ18</f>
        <v>92</v>
      </c>
      <c r="BD18" s="1">
        <f>AK18</f>
      </c>
      <c r="BE18" s="1">
        <f>AQ18</f>
      </c>
      <c r="BF18">
        <f>AR18</f>
        <v>107</v>
      </c>
      <c r="BG18">
        <f>AL18</f>
        <v>74</v>
      </c>
      <c r="BH18">
        <f>AS18</f>
        <v>80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16.5">
      <c r="A19" s="154"/>
      <c r="B19" s="155"/>
      <c r="C19" s="12"/>
      <c r="D19" s="104" t="str">
        <f>Invoer!B17</f>
        <v>Brouwer Erik</v>
      </c>
      <c r="E19" s="145"/>
      <c r="F19" s="146"/>
      <c r="G19" s="11">
        <f>IF(ISBLANK(Invoer!G17),"",Invoer!G17)</f>
      </c>
      <c r="H19" s="11">
        <f>IF(ISBLANK(Invoer!Q17),"",Invoer!Q17)</f>
      </c>
      <c r="I19" s="11">
        <f>IF(ISBLANK(Invoer!R17),"",Invoer!V17)</f>
        <v>84</v>
      </c>
      <c r="J19" s="11">
        <f>IF(ISBLANK(Invoer!AK17),"",Invoer!AK17)</f>
        <v>108</v>
      </c>
      <c r="K19" s="11">
        <f>IF(ISBLANK(Invoer!AU17),"",Invoer!AU17)</f>
        <v>103</v>
      </c>
      <c r="L19" s="11">
        <f>IF(ISBLANK(Invoer!AZ17),"",Invoer!AZ17)</f>
        <v>98</v>
      </c>
      <c r="M19" s="11">
        <f>IF(ISBLANK(Invoer!BO17),"",Invoer!BO17)</f>
        <v>90</v>
      </c>
      <c r="N19" s="100">
        <f>SUM(E19:M19)</f>
        <v>483</v>
      </c>
      <c r="O19" s="160">
        <f>IF(ISBLANK(Invoer!L17),"",Invoer!L17)</f>
        <v>0</v>
      </c>
      <c r="P19" s="160">
        <f>IF(ISBLANK(Invoer!AA17),"",Invoer!AA17)</f>
        <v>109</v>
      </c>
      <c r="Q19" s="160">
        <f>IF(ISBLANK(Invoer!AF17),"",Invoer!AF17)</f>
        <v>84</v>
      </c>
      <c r="R19" s="160">
        <f>IF(ISBLANK(Invoer!AP17),"",Invoer!AP17)</f>
        <v>100</v>
      </c>
      <c r="S19" s="160">
        <f>IF(ISBLANK(Invoer!BE17),"",Invoer!BE17)</f>
        <v>74</v>
      </c>
      <c r="T19" s="160">
        <f>IF(ISBLANK(Invoer!BJ17),"",Invoer!BJ17)</f>
        <v>71</v>
      </c>
      <c r="U19" s="160">
        <f>IF(ISBLANK(Invoer!BT17),"",Invoer!BT17)</f>
        <v>69</v>
      </c>
      <c r="V19" s="121">
        <f>SUM(O19:U19)</f>
        <v>507</v>
      </c>
      <c r="W19" s="147">
        <f>N19-SMALL(AF19:AL19,1)-SMALL(AF19:AL19,2)</f>
        <v>483</v>
      </c>
      <c r="X19" s="147">
        <f>V19-SMALL(AM19:AS19,1)-SMALL(AM19:AS19,2)</f>
        <v>438</v>
      </c>
      <c r="Y19" s="147">
        <f>N19+V19</f>
        <v>990</v>
      </c>
      <c r="Z19" s="147">
        <f>Y19-SMALL(AU19:BH19,1)-SMALL(AU19:BH19,2)-SMALL(AU19:BH19,3)-SMALL(AU19:BH19,4)</f>
        <v>921</v>
      </c>
      <c r="AA19" s="101">
        <f>RANK(W19,W$5:W$169)</f>
        <v>11</v>
      </c>
      <c r="AB19" s="101">
        <f>RANK(X19,X$5:X$169)</f>
        <v>22</v>
      </c>
      <c r="AC19" s="101">
        <f>RANK(Y19,Y$5:Y$169)</f>
        <v>19</v>
      </c>
      <c r="AD19" s="101">
        <f>RANK(Z19,Z$5:Z$169)</f>
        <v>15</v>
      </c>
      <c r="AE19" s="8"/>
      <c r="AF19" s="94">
        <f>G19</f>
      </c>
      <c r="AG19" s="94">
        <f>H19</f>
      </c>
      <c r="AH19" s="94">
        <f>I19</f>
        <v>84</v>
      </c>
      <c r="AI19" s="94">
        <f>J19</f>
        <v>108</v>
      </c>
      <c r="AJ19" s="94">
        <f>K19</f>
        <v>103</v>
      </c>
      <c r="AK19" s="94">
        <f>L19</f>
        <v>98</v>
      </c>
      <c r="AL19" s="94">
        <f>M19</f>
        <v>90</v>
      </c>
      <c r="AM19" s="94">
        <f>O19</f>
        <v>0</v>
      </c>
      <c r="AN19" s="94">
        <f>P19</f>
        <v>109</v>
      </c>
      <c r="AO19" s="94">
        <f>Q19</f>
        <v>84</v>
      </c>
      <c r="AP19" s="94">
        <f>R19</f>
        <v>100</v>
      </c>
      <c r="AQ19" s="94">
        <f>S19</f>
        <v>74</v>
      </c>
      <c r="AR19" s="190">
        <f>T19</f>
        <v>71</v>
      </c>
      <c r="AS19" s="190">
        <f>U19</f>
        <v>69</v>
      </c>
      <c r="AT19" s="1"/>
      <c r="AU19" s="1">
        <f>AF19</f>
      </c>
      <c r="AV19" s="1">
        <f>AM19</f>
        <v>0</v>
      </c>
      <c r="AW19" s="1">
        <f>AG19</f>
      </c>
      <c r="AX19" s="1">
        <f>AH19</f>
        <v>84</v>
      </c>
      <c r="AY19" s="1">
        <f>AN19</f>
        <v>109</v>
      </c>
      <c r="AZ19" s="1">
        <f>AO19</f>
        <v>84</v>
      </c>
      <c r="BA19" s="1">
        <f>AI19</f>
        <v>108</v>
      </c>
      <c r="BB19" s="1">
        <f>AP19</f>
        <v>100</v>
      </c>
      <c r="BC19" s="1">
        <f>AJ19</f>
        <v>103</v>
      </c>
      <c r="BD19" s="1">
        <f>AK19</f>
        <v>98</v>
      </c>
      <c r="BE19" s="1">
        <f>AQ19</f>
        <v>74</v>
      </c>
      <c r="BF19">
        <f>AR19</f>
        <v>71</v>
      </c>
      <c r="BG19">
        <f>AL19</f>
        <v>90</v>
      </c>
      <c r="BH19">
        <f>AS19</f>
        <v>69</v>
      </c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16.5">
      <c r="A20" s="154"/>
      <c r="B20" s="155"/>
      <c r="C20" s="12"/>
      <c r="D20" s="104" t="str">
        <f>Invoer!B82</f>
        <v>Keulen Piet van</v>
      </c>
      <c r="E20" s="145"/>
      <c r="F20" s="146"/>
      <c r="G20" s="11">
        <f>IF(ISBLANK(Invoer!G82),"",Invoer!G82)</f>
        <v>100</v>
      </c>
      <c r="H20" s="11">
        <f>IF(ISBLANK(Invoer!Q82),"",Invoer!Q82)</f>
        <v>83</v>
      </c>
      <c r="I20" s="11">
        <f>IF(ISBLANK(Invoer!R82),"",Invoer!V82)</f>
        <v>77</v>
      </c>
      <c r="J20" s="11">
        <f>IF(ISBLANK(Invoer!AK82),"",Invoer!AK82)</f>
      </c>
      <c r="K20" s="11">
        <f>IF(ISBLANK(Invoer!AU82),"",Invoer!AU82)</f>
        <v>91</v>
      </c>
      <c r="L20" s="11">
        <f>IF(ISBLANK(Invoer!AZ82),"",Invoer!AZ82)</f>
        <v>108</v>
      </c>
      <c r="M20" s="11">
        <f>IF(ISBLANK(Invoer!BO82),"",Invoer!BO82)</f>
        <v>102</v>
      </c>
      <c r="N20" s="100">
        <f>SUM(E20:M20)</f>
        <v>561</v>
      </c>
      <c r="O20" s="160">
        <f>IF(ISBLANK(Invoer!L82),"",Invoer!L82)</f>
        <v>78</v>
      </c>
      <c r="P20" s="160">
        <f>IF(ISBLANK(Invoer!AA82),"",Invoer!AA82)</f>
      </c>
      <c r="Q20" s="160">
        <f>IF(ISBLANK(Invoer!AF82),"",Invoer!AF82)</f>
        <v>72</v>
      </c>
      <c r="R20" s="160">
        <f>IF(ISBLANK(Invoer!AP82),"",Invoer!AP82)</f>
        <v>76</v>
      </c>
      <c r="S20" s="160">
        <f>IF(ISBLANK(Invoer!BE82),"",Invoer!BE82)</f>
      </c>
      <c r="T20" s="160">
        <f>IF(ISBLANK(Invoer!BJ82),"",Invoer!BJ82)</f>
      </c>
      <c r="U20" s="160">
        <f>IF(ISBLANK(Invoer!BT82),"",Invoer!BT82)</f>
        <v>128</v>
      </c>
      <c r="V20" s="121">
        <f>SUM(O20:U20)</f>
        <v>354</v>
      </c>
      <c r="W20" s="147">
        <f>N20-SMALL(AF20:AL20,1)-SMALL(AF20:AL20,2)</f>
        <v>484</v>
      </c>
      <c r="X20" s="147">
        <f>V20-SMALL(AM20:AS20,1)-SMALL(AM20:AS20,2)</f>
        <v>354</v>
      </c>
      <c r="Y20" s="147">
        <f>N20+V20</f>
        <v>915</v>
      </c>
      <c r="Z20" s="147">
        <f>Y20-SMALL(AU20:BH20,1)-SMALL(AU20:BH20,2)-SMALL(AU20:BH20,3)-SMALL(AU20:BH20,4)</f>
        <v>915</v>
      </c>
      <c r="AA20" s="101">
        <f>RANK(W20,W$5:W$169)</f>
        <v>10</v>
      </c>
      <c r="AB20" s="101">
        <f>RANK(X20,X$5:X$169)</f>
        <v>35</v>
      </c>
      <c r="AC20" s="101">
        <f>RANK(Y20,Y$5:Y$169)</f>
        <v>20</v>
      </c>
      <c r="AD20" s="101">
        <f>RANK(Z20,Z$5:Z$169)</f>
        <v>16</v>
      </c>
      <c r="AE20" s="8"/>
      <c r="AF20" s="94">
        <f>G20</f>
        <v>100</v>
      </c>
      <c r="AG20" s="94">
        <f>H20</f>
        <v>83</v>
      </c>
      <c r="AH20" s="94">
        <f>I20</f>
        <v>77</v>
      </c>
      <c r="AI20" s="94">
        <f>J20</f>
      </c>
      <c r="AJ20" s="94">
        <f>K20</f>
        <v>91</v>
      </c>
      <c r="AK20" s="94">
        <f>L20</f>
        <v>108</v>
      </c>
      <c r="AL20" s="94">
        <f>M20</f>
        <v>102</v>
      </c>
      <c r="AM20" s="94">
        <f>O20</f>
        <v>78</v>
      </c>
      <c r="AN20" s="94">
        <f>P20</f>
      </c>
      <c r="AO20" s="94">
        <f>Q20</f>
        <v>72</v>
      </c>
      <c r="AP20" s="94">
        <f>R20</f>
        <v>76</v>
      </c>
      <c r="AQ20" s="94">
        <f>S20</f>
      </c>
      <c r="AR20" s="190">
        <f>T20</f>
      </c>
      <c r="AS20" s="190">
        <f>U20</f>
        <v>128</v>
      </c>
      <c r="AT20" s="1"/>
      <c r="AU20" s="1">
        <f>AF20</f>
        <v>100</v>
      </c>
      <c r="AV20" s="1">
        <f>AM20</f>
        <v>78</v>
      </c>
      <c r="AW20" s="1">
        <f>AG20</f>
        <v>83</v>
      </c>
      <c r="AX20" s="1">
        <f>AH20</f>
        <v>77</v>
      </c>
      <c r="AY20" s="1">
        <f>AN20</f>
      </c>
      <c r="AZ20" s="1">
        <f>AO20</f>
        <v>72</v>
      </c>
      <c r="BA20" s="1">
        <f>AI20</f>
      </c>
      <c r="BB20" s="1">
        <f>AP20</f>
        <v>76</v>
      </c>
      <c r="BC20" s="1">
        <f>AJ20</f>
        <v>91</v>
      </c>
      <c r="BD20" s="1">
        <f>AK20</f>
        <v>108</v>
      </c>
      <c r="BE20" s="1">
        <f>AQ20</f>
      </c>
      <c r="BF20">
        <f>AR20</f>
      </c>
      <c r="BG20">
        <f>AL20</f>
        <v>102</v>
      </c>
      <c r="BH20">
        <f>AS20</f>
        <v>128</v>
      </c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16.5">
      <c r="A21" s="154"/>
      <c r="B21" s="155"/>
      <c r="C21" s="12"/>
      <c r="D21" s="104" t="str">
        <f>Invoer!B53</f>
        <v>Gabrielse Peter</v>
      </c>
      <c r="E21" s="48"/>
      <c r="F21" s="10"/>
      <c r="G21" s="11">
        <f>IF(ISBLANK(Invoer!G53),"",Invoer!G53)</f>
        <v>95</v>
      </c>
      <c r="H21" s="11">
        <f>IF(ISBLANK(Invoer!Q53),"",Invoer!Q53)</f>
        <v>109</v>
      </c>
      <c r="I21" s="11">
        <f>IF(ISBLANK(Invoer!R53),"",Invoer!V53)</f>
      </c>
      <c r="J21" s="11">
        <f>IF(ISBLANK(Invoer!AK53),"",Invoer!AK53)</f>
        <v>74</v>
      </c>
      <c r="K21" s="11">
        <f>IF(ISBLANK(Invoer!AU53),"",Invoer!AU53)</f>
        <v>66</v>
      </c>
      <c r="L21" s="11">
        <f>IF(ISBLANK(Invoer!AZ53),"",Invoer!AZ53)</f>
        <v>85</v>
      </c>
      <c r="M21" s="11">
        <f>IF(ISBLANK(Invoer!BO53),"",Invoer!BO53)</f>
        <v>104</v>
      </c>
      <c r="N21" s="100">
        <f>SUM(E21:M21)</f>
        <v>533</v>
      </c>
      <c r="O21" s="160">
        <f>IF(ISBLANK(Invoer!L53),"",Invoer!L53)</f>
        <v>73</v>
      </c>
      <c r="P21" s="160">
        <f>IF(ISBLANK(Invoer!AA53),"",Invoer!AA53)</f>
        <v>85</v>
      </c>
      <c r="Q21" s="160">
        <f>IF(ISBLANK(Invoer!AF53),"",Invoer!AF53)</f>
        <v>83</v>
      </c>
      <c r="R21" s="160">
        <f>IF(ISBLANK(Invoer!AP53),"",Invoer!AP53)</f>
        <v>76</v>
      </c>
      <c r="S21" s="160">
        <f>IF(ISBLANK(Invoer!BE53),"",Invoer!BE53)</f>
        <v>91</v>
      </c>
      <c r="T21" s="160">
        <f>IF(ISBLANK(Invoer!BJ53),"",Invoer!BJ53)</f>
        <v>76</v>
      </c>
      <c r="U21" s="160">
        <f>IF(ISBLANK(Invoer!BT53),"",Invoer!BT53)</f>
        <v>109</v>
      </c>
      <c r="V21" s="121">
        <f>SUM(O21:U21)</f>
        <v>593</v>
      </c>
      <c r="W21" s="147">
        <f>N21-SMALL(AF21:AL21,1)-SMALL(AF21:AL21,2)</f>
        <v>467</v>
      </c>
      <c r="X21" s="147">
        <f>V21-SMALL(AM21:AS21,1)-SMALL(AM21:AS21,2)</f>
        <v>444</v>
      </c>
      <c r="Y21" s="101">
        <f>N21+V21</f>
        <v>1126</v>
      </c>
      <c r="Z21" s="147">
        <f>Y21-SMALL(AU21:BH21,1)-SMALL(AU21:BH21,2)-SMALL(AU21:BH21,3)-SMALL(AU21:BH21,4)</f>
        <v>913</v>
      </c>
      <c r="AA21" s="101">
        <f>RANK(W21,W$5:W$169)</f>
        <v>18</v>
      </c>
      <c r="AB21" s="101">
        <f>RANK(X21,X$5:X$169)</f>
        <v>20</v>
      </c>
      <c r="AC21" s="101">
        <f>RANK(Y21,Y$5:Y$169)</f>
        <v>12</v>
      </c>
      <c r="AD21" s="101">
        <f>RANK(Z21,Z$5:Z$169)</f>
        <v>17</v>
      </c>
      <c r="AE21" s="8"/>
      <c r="AF21" s="94">
        <f>G21</f>
        <v>95</v>
      </c>
      <c r="AG21" s="94">
        <f>H21</f>
        <v>109</v>
      </c>
      <c r="AH21" s="94">
        <f>I21</f>
      </c>
      <c r="AI21" s="94">
        <f>J21</f>
        <v>74</v>
      </c>
      <c r="AJ21" s="94">
        <f>K21</f>
        <v>66</v>
      </c>
      <c r="AK21" s="94">
        <f>L21</f>
        <v>85</v>
      </c>
      <c r="AL21" s="94">
        <f>M21</f>
        <v>104</v>
      </c>
      <c r="AM21" s="94">
        <f>O21</f>
        <v>73</v>
      </c>
      <c r="AN21" s="94">
        <f>P21</f>
        <v>85</v>
      </c>
      <c r="AO21" s="94">
        <f>Q21</f>
        <v>83</v>
      </c>
      <c r="AP21" s="94">
        <f>R21</f>
        <v>76</v>
      </c>
      <c r="AQ21" s="94">
        <f>S21</f>
        <v>91</v>
      </c>
      <c r="AR21" s="190">
        <f>T21</f>
        <v>76</v>
      </c>
      <c r="AS21" s="190">
        <f>U21</f>
        <v>109</v>
      </c>
      <c r="AT21" s="1"/>
      <c r="AU21" s="1">
        <f>AF21</f>
        <v>95</v>
      </c>
      <c r="AV21" s="1">
        <f>AM21</f>
        <v>73</v>
      </c>
      <c r="AW21" s="1">
        <f>AG21</f>
        <v>109</v>
      </c>
      <c r="AX21" s="1">
        <f>AH21</f>
      </c>
      <c r="AY21" s="1">
        <f>AN21</f>
        <v>85</v>
      </c>
      <c r="AZ21" s="1">
        <f>AO21</f>
        <v>83</v>
      </c>
      <c r="BA21" s="1">
        <f>AI21</f>
        <v>74</v>
      </c>
      <c r="BB21" s="1">
        <f>AP21</f>
        <v>76</v>
      </c>
      <c r="BC21" s="1">
        <f>AJ21</f>
        <v>66</v>
      </c>
      <c r="BD21" s="1">
        <f>AK21</f>
        <v>85</v>
      </c>
      <c r="BE21" s="1">
        <f>AQ21</f>
        <v>91</v>
      </c>
      <c r="BF21">
        <f>AR21</f>
        <v>76</v>
      </c>
      <c r="BG21">
        <f>AL21</f>
        <v>104</v>
      </c>
      <c r="BH21">
        <f>AS21</f>
        <v>109</v>
      </c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ht="16.5">
      <c r="A22" s="154"/>
      <c r="B22" s="155"/>
      <c r="C22" s="12"/>
      <c r="D22" s="104" t="str">
        <f>Invoer!B84</f>
        <v>Kodde Bas (J15)</v>
      </c>
      <c r="E22" s="145"/>
      <c r="F22" s="146"/>
      <c r="G22" s="11">
        <f>IF(ISBLANK(Invoer!G84),"",Invoer!G84)</f>
        <v>81</v>
      </c>
      <c r="H22" s="11">
        <f>IF(ISBLANK(Invoer!Q84),"",Invoer!Q84)</f>
        <v>104</v>
      </c>
      <c r="I22" s="11">
        <f>IF(ISBLANK(Invoer!R84),"",Invoer!V84)</f>
      </c>
      <c r="J22" s="11">
        <f>IF(ISBLANK(Invoer!AK84),"",Invoer!AK84)</f>
        <v>114</v>
      </c>
      <c r="K22" s="11">
        <f>IF(ISBLANK(Invoer!AU84),"",Invoer!AU84)</f>
        <v>68</v>
      </c>
      <c r="L22" s="11">
        <f>IF(ISBLANK(Invoer!AZ84),"",Invoer!AZ84)</f>
        <v>87</v>
      </c>
      <c r="M22" s="11">
        <f>IF(ISBLANK(Invoer!BO84),"",Invoer!BO84)</f>
        <v>93</v>
      </c>
      <c r="N22" s="100">
        <f>SUM(E22:M22)</f>
        <v>547</v>
      </c>
      <c r="O22" s="160">
        <f>IF(ISBLANK(Invoer!L84),"",Invoer!L84)</f>
      </c>
      <c r="P22" s="160">
        <f>IF(ISBLANK(Invoer!AA84),"",Invoer!AA84)</f>
        <v>77</v>
      </c>
      <c r="Q22" s="160">
        <f>IF(ISBLANK(Invoer!AF84),"",Invoer!AF84)</f>
        <v>87</v>
      </c>
      <c r="R22" s="160">
        <f>IF(ISBLANK(Invoer!AP84),"",Invoer!AP84)</f>
        <v>76</v>
      </c>
      <c r="S22" s="160">
        <f>IF(ISBLANK(Invoer!BE84),"",Invoer!BE84)</f>
        <v>96</v>
      </c>
      <c r="T22" s="160">
        <f>IF(ISBLANK(Invoer!BJ84),"",Invoer!BJ84)</f>
        <v>89</v>
      </c>
      <c r="U22" s="160">
        <f>IF(ISBLANK(Invoer!BT84),"",Invoer!BT84)</f>
        <v>63</v>
      </c>
      <c r="V22" s="121">
        <f>SUM(O22:U22)</f>
        <v>488</v>
      </c>
      <c r="W22" s="147">
        <f>N22-SMALL(AF22:AL22,1)-SMALL(AF22:AL22,2)</f>
        <v>479</v>
      </c>
      <c r="X22" s="147">
        <f>V22-SMALL(AM22:AS22,1)-SMALL(AM22:AS22,2)</f>
        <v>425</v>
      </c>
      <c r="Y22" s="147">
        <f>N22+V22</f>
        <v>1035</v>
      </c>
      <c r="Z22" s="147">
        <f>Y22-SMALL(AU22:BH22,1)-SMALL(AU22:BH22,2)-SMALL(AU22:BH22,3)-SMALL(AU22:BH22,4)</f>
        <v>904</v>
      </c>
      <c r="AA22" s="101">
        <f>RANK(W22,W$5:W$169)</f>
        <v>14</v>
      </c>
      <c r="AB22" s="101">
        <f>RANK(X22,X$5:X$169)</f>
        <v>24</v>
      </c>
      <c r="AC22" s="101">
        <f>RANK(Y22,Y$5:Y$169)</f>
        <v>17</v>
      </c>
      <c r="AD22" s="101">
        <f>RANK(Z22,Z$5:Z$169)</f>
        <v>18</v>
      </c>
      <c r="AE22" s="8"/>
      <c r="AF22" s="94">
        <f>G22</f>
        <v>81</v>
      </c>
      <c r="AG22" s="94">
        <f>H22</f>
        <v>104</v>
      </c>
      <c r="AH22" s="94">
        <f>I22</f>
      </c>
      <c r="AI22" s="94">
        <f>J22</f>
        <v>114</v>
      </c>
      <c r="AJ22" s="94">
        <f>K22</f>
        <v>68</v>
      </c>
      <c r="AK22" s="94">
        <f>L22</f>
        <v>87</v>
      </c>
      <c r="AL22" s="94">
        <f>M22</f>
        <v>93</v>
      </c>
      <c r="AM22" s="94">
        <f>O22</f>
      </c>
      <c r="AN22" s="94">
        <f>P22</f>
        <v>77</v>
      </c>
      <c r="AO22" s="94">
        <f>Q22</f>
        <v>87</v>
      </c>
      <c r="AP22" s="94">
        <f>R22</f>
        <v>76</v>
      </c>
      <c r="AQ22" s="94">
        <f>S22</f>
        <v>96</v>
      </c>
      <c r="AR22" s="190">
        <f>T22</f>
        <v>89</v>
      </c>
      <c r="AS22" s="190">
        <f>U22</f>
        <v>63</v>
      </c>
      <c r="AT22" s="1"/>
      <c r="AU22" s="1">
        <f>AF22</f>
        <v>81</v>
      </c>
      <c r="AV22" s="1">
        <f>AM22</f>
      </c>
      <c r="AW22" s="1">
        <f>AG22</f>
        <v>104</v>
      </c>
      <c r="AX22" s="1">
        <f>AH22</f>
      </c>
      <c r="AY22" s="1">
        <f>AN22</f>
        <v>77</v>
      </c>
      <c r="AZ22" s="1">
        <f>AO22</f>
        <v>87</v>
      </c>
      <c r="BA22" s="1">
        <f>AI22</f>
        <v>114</v>
      </c>
      <c r="BB22" s="1">
        <f>AP22</f>
        <v>76</v>
      </c>
      <c r="BC22" s="1">
        <f>AJ22</f>
        <v>68</v>
      </c>
      <c r="BD22" s="1">
        <f>AK22</f>
        <v>87</v>
      </c>
      <c r="BE22" s="1">
        <f>AQ22</f>
        <v>96</v>
      </c>
      <c r="BF22">
        <f>AR22</f>
        <v>89</v>
      </c>
      <c r="BG22">
        <f>AL22</f>
        <v>93</v>
      </c>
      <c r="BH22">
        <f>AS22</f>
        <v>63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ht="16.5">
      <c r="A23" s="154"/>
      <c r="B23" s="155"/>
      <c r="C23" s="12"/>
      <c r="D23" s="104" t="str">
        <f>Invoer!B101</f>
        <v>Minderhoud Joerie </v>
      </c>
      <c r="E23" s="48"/>
      <c r="F23" s="10"/>
      <c r="G23" s="11">
        <f>IF(ISBLANK(Invoer!G101),"",Invoer!G101)</f>
        <v>70</v>
      </c>
      <c r="H23" s="11">
        <f>IF(ISBLANK(Invoer!Q101),"",Invoer!Q101)</f>
        <v>81</v>
      </c>
      <c r="I23" s="11">
        <f>IF(ISBLANK(Invoer!R101),"",Invoer!V101)</f>
        <v>84</v>
      </c>
      <c r="J23" s="11">
        <f>IF(ISBLANK(Invoer!AK101),"",Invoer!AK101)</f>
        <v>122</v>
      </c>
      <c r="K23" s="11">
        <f>IF(ISBLANK(Invoer!AU101),"",Invoer!AU101)</f>
        <v>108</v>
      </c>
      <c r="L23" s="11">
        <f>IF(ISBLANK(Invoer!AZ101),"",Invoer!AZ101)</f>
        <v>72</v>
      </c>
      <c r="M23" s="11">
        <f>IF(ISBLANK(Invoer!BO101),"",Invoer!BO101)</f>
      </c>
      <c r="N23" s="100">
        <f>SUM(E23:M23)</f>
        <v>537</v>
      </c>
      <c r="O23" s="160">
        <f>IF(ISBLANK(Invoer!L101),"",Invoer!L101)</f>
      </c>
      <c r="P23" s="160">
        <f>IF(ISBLANK(Invoer!AA101),"",Invoer!AA101)</f>
        <v>87</v>
      </c>
      <c r="Q23" s="160">
        <f>IF(ISBLANK(Invoer!AF101),"",Invoer!AF101)</f>
        <v>90</v>
      </c>
      <c r="R23" s="160">
        <f>IF(ISBLANK(Invoer!AP101),"",Invoer!AP101)</f>
        <v>85</v>
      </c>
      <c r="S23" s="160">
        <f>IF(ISBLANK(Invoer!BE101),"",Invoer!BE101)</f>
      </c>
      <c r="T23" s="160">
        <f>IF(ISBLANK(Invoer!BJ101),"",Invoer!BJ101)</f>
      </c>
      <c r="U23" s="160">
        <f>IF(ISBLANK(Invoer!BT101),"",Invoer!BT101)</f>
        <v>95</v>
      </c>
      <c r="V23" s="121">
        <f>SUM(O23:U23)</f>
        <v>357</v>
      </c>
      <c r="W23" s="147">
        <f>N23-SMALL(AF23:AL23,1)-SMALL(AF23:AL23,2)</f>
        <v>467</v>
      </c>
      <c r="X23" s="147">
        <f>V23-SMALL(AM23:AS23,1)-SMALL(AM23:AS23,2)</f>
        <v>357</v>
      </c>
      <c r="Y23" s="101">
        <f>N23+V23</f>
        <v>894</v>
      </c>
      <c r="Z23" s="147">
        <f>Y23-SMALL(AU23:BH23,1)-SMALL(AU23:BH23,2)-SMALL(AU23:BH23,3)-SMALL(AU23:BH23,4)</f>
        <v>894</v>
      </c>
      <c r="AA23" s="101">
        <f>RANK(W23,W$5:W$169)</f>
        <v>18</v>
      </c>
      <c r="AB23" s="101">
        <f>RANK(X23,X$5:X$169)</f>
        <v>34</v>
      </c>
      <c r="AC23" s="101">
        <f>RANK(Y23,Y$5:Y$169)</f>
        <v>21</v>
      </c>
      <c r="AD23" s="101">
        <f>RANK(Z23,Z$5:Z$169)</f>
        <v>19</v>
      </c>
      <c r="AE23" s="8"/>
      <c r="AF23" s="94">
        <f>G23</f>
        <v>70</v>
      </c>
      <c r="AG23" s="94">
        <f>H23</f>
        <v>81</v>
      </c>
      <c r="AH23" s="94">
        <f>I23</f>
        <v>84</v>
      </c>
      <c r="AI23" s="94">
        <f>J23</f>
        <v>122</v>
      </c>
      <c r="AJ23" s="94">
        <f>K23</f>
        <v>108</v>
      </c>
      <c r="AK23" s="94">
        <f>L23</f>
        <v>72</v>
      </c>
      <c r="AL23" s="94">
        <f>M23</f>
      </c>
      <c r="AM23" s="94">
        <f>O23</f>
      </c>
      <c r="AN23" s="94">
        <f>P23</f>
        <v>87</v>
      </c>
      <c r="AO23" s="94">
        <f>Q23</f>
        <v>90</v>
      </c>
      <c r="AP23" s="94">
        <f>R23</f>
        <v>85</v>
      </c>
      <c r="AQ23" s="94">
        <f>S23</f>
      </c>
      <c r="AR23" s="190">
        <f>T23</f>
      </c>
      <c r="AS23" s="190">
        <f>U23</f>
        <v>95</v>
      </c>
      <c r="AT23" s="1"/>
      <c r="AU23" s="1">
        <f>AF23</f>
        <v>70</v>
      </c>
      <c r="AV23" s="1">
        <f>AM23</f>
      </c>
      <c r="AW23" s="1">
        <f>AG23</f>
        <v>81</v>
      </c>
      <c r="AX23" s="1">
        <f>AH23</f>
        <v>84</v>
      </c>
      <c r="AY23" s="1">
        <f>AN23</f>
        <v>87</v>
      </c>
      <c r="AZ23" s="1">
        <f>AO23</f>
        <v>90</v>
      </c>
      <c r="BA23" s="1">
        <f>AI23</f>
        <v>122</v>
      </c>
      <c r="BB23" s="1">
        <f>AP23</f>
        <v>85</v>
      </c>
      <c r="BC23" s="1">
        <f>AJ23</f>
        <v>108</v>
      </c>
      <c r="BD23" s="1">
        <f>AK23</f>
        <v>72</v>
      </c>
      <c r="BE23" s="1">
        <f>AQ23</f>
      </c>
      <c r="BF23">
        <f>AR23</f>
      </c>
      <c r="BG23">
        <f>AL23</f>
      </c>
      <c r="BH23">
        <f>AS23</f>
        <v>95</v>
      </c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ht="16.5">
      <c r="A24" s="154"/>
      <c r="B24" s="155"/>
      <c r="C24" s="12"/>
      <c r="D24" s="104" t="str">
        <f>Invoer!B146</f>
        <v>Verhage Christel</v>
      </c>
      <c r="E24" s="145"/>
      <c r="F24" s="146"/>
      <c r="G24" s="11">
        <f>IF(ISBLANK(Invoer!G146),"",Invoer!G146)</f>
        <v>70</v>
      </c>
      <c r="H24" s="11">
        <f>IF(ISBLANK(Invoer!Q146),"",Invoer!Q146)</f>
        <v>93</v>
      </c>
      <c r="I24" s="11">
        <f>IF(ISBLANK(Invoer!R146),"",Invoer!V146)</f>
        <v>94</v>
      </c>
      <c r="J24" s="11">
        <f>IF(ISBLANK(Invoer!AK146),"",Invoer!AK146)</f>
        <v>95</v>
      </c>
      <c r="K24" s="11">
        <f>IF(ISBLANK(Invoer!AU146),"",Invoer!AU146)</f>
        <v>74</v>
      </c>
      <c r="L24" s="11">
        <f>IF(ISBLANK(Invoer!AZ146),"",Invoer!AZ146)</f>
        <v>88</v>
      </c>
      <c r="M24" s="11">
        <f>IF(ISBLANK(Invoer!BO146),"",Invoer!BO146)</f>
        <v>85</v>
      </c>
      <c r="N24" s="100">
        <f>SUM(E24:M24)</f>
        <v>599</v>
      </c>
      <c r="O24" s="160">
        <f>IF(ISBLANK(Invoer!L146),"",Invoer!L146)</f>
        <v>67</v>
      </c>
      <c r="P24" s="160">
        <f>IF(ISBLANK(Invoer!AA146),"",Invoer!AA146)</f>
        <v>70</v>
      </c>
      <c r="Q24" s="160">
        <f>IF(ISBLANK(Invoer!AF146),"",Invoer!AF146)</f>
        <v>103</v>
      </c>
      <c r="R24" s="160">
        <f>IF(ISBLANK(Invoer!AP146),"",Invoer!AP146)</f>
        <v>76</v>
      </c>
      <c r="S24" s="160">
        <f>IF(ISBLANK(Invoer!BE146),"",Invoer!BE146)</f>
        <v>104</v>
      </c>
      <c r="T24" s="160">
        <f>IF(ISBLANK(Invoer!BJ146),"",Invoer!BJ146)</f>
        <v>79</v>
      </c>
      <c r="U24" s="160">
        <f>IF(ISBLANK(Invoer!BT146),"",Invoer!BT146)</f>
        <v>71</v>
      </c>
      <c r="V24" s="121">
        <f>SUM(O24:U24)</f>
        <v>570</v>
      </c>
      <c r="W24" s="147">
        <f>N24-SMALL(AF24:AL24,1)-SMALL(AF24:AL24,2)</f>
        <v>455</v>
      </c>
      <c r="X24" s="147">
        <f>V24-SMALL(AM24:AS24,1)-SMALL(AM24:AS24,2)</f>
        <v>433</v>
      </c>
      <c r="Y24" s="147">
        <f>N24+V24</f>
        <v>1169</v>
      </c>
      <c r="Z24" s="147">
        <f>Y24-SMALL(AU24:BH24,1)-SMALL(AU24:BH24,2)-SMALL(AU24:BH24,3)-SMALL(AU24:BH24,4)</f>
        <v>891</v>
      </c>
      <c r="AA24" s="101">
        <f>RANK(W24,W$5:W$169)</f>
        <v>24</v>
      </c>
      <c r="AB24" s="101">
        <f>RANK(X24,X$5:X$169)</f>
        <v>23</v>
      </c>
      <c r="AC24" s="101">
        <f>RANK(Y24,Y$5:Y$169)</f>
        <v>10</v>
      </c>
      <c r="AD24" s="101">
        <f>RANK(Z24,Z$5:Z$169)</f>
        <v>20</v>
      </c>
      <c r="AE24" s="8"/>
      <c r="AF24" s="94">
        <f>G24</f>
        <v>70</v>
      </c>
      <c r="AG24" s="94">
        <f>H24</f>
        <v>93</v>
      </c>
      <c r="AH24" s="94">
        <f>I24</f>
        <v>94</v>
      </c>
      <c r="AI24" s="94">
        <f>J24</f>
        <v>95</v>
      </c>
      <c r="AJ24" s="94">
        <f>K24</f>
        <v>74</v>
      </c>
      <c r="AK24" s="94">
        <f>L24</f>
        <v>88</v>
      </c>
      <c r="AL24" s="94">
        <f>M24</f>
        <v>85</v>
      </c>
      <c r="AM24" s="94">
        <f>O24</f>
        <v>67</v>
      </c>
      <c r="AN24" s="94">
        <f>P24</f>
        <v>70</v>
      </c>
      <c r="AO24" s="94">
        <f>Q24</f>
        <v>103</v>
      </c>
      <c r="AP24" s="94">
        <f>R24</f>
        <v>76</v>
      </c>
      <c r="AQ24" s="94">
        <f>S24</f>
        <v>104</v>
      </c>
      <c r="AR24" s="190">
        <f>T24</f>
        <v>79</v>
      </c>
      <c r="AS24" s="190">
        <f>U24</f>
        <v>71</v>
      </c>
      <c r="AT24" s="1"/>
      <c r="AU24" s="1">
        <f>AF24</f>
        <v>70</v>
      </c>
      <c r="AV24" s="1">
        <f>AM24</f>
        <v>67</v>
      </c>
      <c r="AW24" s="1">
        <f>AG24</f>
        <v>93</v>
      </c>
      <c r="AX24" s="1">
        <f>AH24</f>
        <v>94</v>
      </c>
      <c r="AY24" s="1">
        <f>AN24</f>
        <v>70</v>
      </c>
      <c r="AZ24" s="1">
        <f>AO24</f>
        <v>103</v>
      </c>
      <c r="BA24" s="1">
        <f>AI24</f>
        <v>95</v>
      </c>
      <c r="BB24" s="1">
        <f>AP24</f>
        <v>76</v>
      </c>
      <c r="BC24" s="1">
        <f>AJ24</f>
        <v>74</v>
      </c>
      <c r="BD24" s="1">
        <f>AK24</f>
        <v>88</v>
      </c>
      <c r="BE24" s="1">
        <f>AQ24</f>
        <v>104</v>
      </c>
      <c r="BF24">
        <f>AR24</f>
        <v>79</v>
      </c>
      <c r="BG24">
        <f>AL24</f>
        <v>85</v>
      </c>
      <c r="BH24">
        <f>AS24</f>
        <v>71</v>
      </c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ht="16.5">
      <c r="A25" s="154"/>
      <c r="B25" s="155"/>
      <c r="C25" s="12"/>
      <c r="D25" s="104" t="str">
        <f>Invoer!B102</f>
        <v>Minderhoud Kristiaan </v>
      </c>
      <c r="E25" s="48"/>
      <c r="F25" s="10"/>
      <c r="G25" s="11">
        <f>IF(ISBLANK(Invoer!G102),"",Invoer!G102)</f>
        <v>86</v>
      </c>
      <c r="H25" s="11">
        <f>IF(ISBLANK(Invoer!Q102),"",Invoer!Q102)</f>
      </c>
      <c r="I25" s="11">
        <f>IF(ISBLANK(Invoer!R102),"",Invoer!V102)</f>
        <v>97</v>
      </c>
      <c r="J25" s="11">
        <f>IF(ISBLANK(Invoer!AK102),"",Invoer!AK102)</f>
        <v>109</v>
      </c>
      <c r="K25" s="11">
        <f>IF(ISBLANK(Invoer!AU102),"",Invoer!AU102)</f>
        <v>89</v>
      </c>
      <c r="L25" s="11">
        <f>IF(ISBLANK(Invoer!AZ102),"",Invoer!AZ102)</f>
      </c>
      <c r="M25" s="11">
        <f>IF(ISBLANK(Invoer!BO102),"",Invoer!BO102)</f>
        <v>86</v>
      </c>
      <c r="N25" s="100">
        <f>SUM(E25:M25)</f>
        <v>467</v>
      </c>
      <c r="O25" s="160">
        <f>IF(ISBLANK(Invoer!L102),"",Invoer!L102)</f>
        <v>103</v>
      </c>
      <c r="P25" s="160">
        <f>IF(ISBLANK(Invoer!AA102),"",Invoer!AA102)</f>
        <v>98</v>
      </c>
      <c r="Q25" s="160">
        <f>IF(ISBLANK(Invoer!AF102),"",Invoer!AF102)</f>
      </c>
      <c r="R25" s="160">
        <f>IF(ISBLANK(Invoer!AP102),"",Invoer!AP102)</f>
        <v>76</v>
      </c>
      <c r="S25" s="160">
        <f>IF(ISBLANK(Invoer!BE102),"",Invoer!BE102)</f>
      </c>
      <c r="T25" s="160">
        <f>IF(ISBLANK(Invoer!BJ102),"",Invoer!BJ102)</f>
      </c>
      <c r="U25" s="160">
        <f>IF(ISBLANK(Invoer!BT102),"",Invoer!BT102)</f>
        <v>136</v>
      </c>
      <c r="V25" s="121">
        <f>SUM(O25:U25)</f>
        <v>413</v>
      </c>
      <c r="W25" s="147">
        <f>N25-SMALL(AF25:AL25,1)-SMALL(AF25:AL25,2)</f>
        <v>467</v>
      </c>
      <c r="X25" s="147">
        <f>V25-SMALL(AM25:AS25,1)-SMALL(AM25:AS25,2)</f>
        <v>413</v>
      </c>
      <c r="Y25" s="101">
        <f>N25+V25</f>
        <v>880</v>
      </c>
      <c r="Z25" s="147">
        <f>Y25-SMALL(AU25:BH25,1)-SMALL(AU25:BH25,2)-SMALL(AU25:BH25,3)-SMALL(AU25:BH25,4)</f>
        <v>880</v>
      </c>
      <c r="AA25" s="101">
        <f>RANK(W25,W$5:W$169)</f>
        <v>18</v>
      </c>
      <c r="AB25" s="101">
        <f>RANK(X25,X$5:X$169)</f>
        <v>27</v>
      </c>
      <c r="AC25" s="101">
        <f>RANK(Y25,Y$5:Y$169)</f>
        <v>22</v>
      </c>
      <c r="AD25" s="101">
        <f>RANK(Z25,Z$5:Z$169)</f>
        <v>21</v>
      </c>
      <c r="AE25" s="8"/>
      <c r="AF25" s="94">
        <f>G25</f>
        <v>86</v>
      </c>
      <c r="AG25" s="94">
        <f>H25</f>
      </c>
      <c r="AH25" s="94">
        <f>I25</f>
        <v>97</v>
      </c>
      <c r="AI25" s="94">
        <f>J25</f>
        <v>109</v>
      </c>
      <c r="AJ25" s="94">
        <f>K25</f>
        <v>89</v>
      </c>
      <c r="AK25" s="94">
        <f>L25</f>
      </c>
      <c r="AL25" s="94">
        <f>M25</f>
        <v>86</v>
      </c>
      <c r="AM25" s="94">
        <f>O25</f>
        <v>103</v>
      </c>
      <c r="AN25" s="94">
        <f>P25</f>
        <v>98</v>
      </c>
      <c r="AO25" s="94">
        <f>Q25</f>
      </c>
      <c r="AP25" s="94">
        <f>R25</f>
        <v>76</v>
      </c>
      <c r="AQ25" s="94">
        <f>S25</f>
      </c>
      <c r="AR25" s="190">
        <f>T25</f>
      </c>
      <c r="AS25" s="190">
        <f>U25</f>
        <v>136</v>
      </c>
      <c r="AT25" s="1"/>
      <c r="AU25" s="1">
        <f>AF25</f>
        <v>86</v>
      </c>
      <c r="AV25" s="1">
        <f>AM25</f>
        <v>103</v>
      </c>
      <c r="AW25" s="1">
        <f>AG25</f>
      </c>
      <c r="AX25" s="1">
        <f>AH25</f>
        <v>97</v>
      </c>
      <c r="AY25" s="1">
        <f>AN25</f>
        <v>98</v>
      </c>
      <c r="AZ25" s="1">
        <f>AO25</f>
      </c>
      <c r="BA25" s="1">
        <f>AI25</f>
        <v>109</v>
      </c>
      <c r="BB25" s="1">
        <f>AP25</f>
        <v>76</v>
      </c>
      <c r="BC25" s="1">
        <f>AJ25</f>
        <v>89</v>
      </c>
      <c r="BD25" s="1">
        <f>AK25</f>
      </c>
      <c r="BE25" s="1">
        <f>AQ25</f>
      </c>
      <c r="BF25">
        <f>AR25</f>
      </c>
      <c r="BG25">
        <f>AL25</f>
        <v>86</v>
      </c>
      <c r="BH25">
        <f>AS25</f>
        <v>136</v>
      </c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ht="16.5">
      <c r="A26" s="154"/>
      <c r="B26" s="155"/>
      <c r="C26" s="12"/>
      <c r="D26" s="104" t="str">
        <f>Invoer!B117</f>
        <v>Provoost Mark</v>
      </c>
      <c r="E26" s="48"/>
      <c r="F26" s="10"/>
      <c r="G26" s="11">
        <f>IF(ISBLANK(Invoer!G117),"",Invoer!G117)</f>
        <v>0</v>
      </c>
      <c r="H26" s="11">
        <f>IF(ISBLANK(Invoer!Q117),"",Invoer!Q117)</f>
        <v>0</v>
      </c>
      <c r="I26" s="11">
        <f>IF(ISBLANK(Invoer!R117),"",Invoer!V117)</f>
        <v>84</v>
      </c>
      <c r="J26" s="11">
        <f>IF(ISBLANK(Invoer!AK117),"",Invoer!AK117)</f>
        <v>78</v>
      </c>
      <c r="K26" s="11">
        <f>IF(ISBLANK(Invoer!AU117),"",Invoer!AU117)</f>
        <v>90</v>
      </c>
      <c r="L26" s="11">
        <f>IF(ISBLANK(Invoer!AZ117),"",Invoer!AZ117)</f>
        <v>82</v>
      </c>
      <c r="M26" s="11">
        <f>IF(ISBLANK(Invoer!BO117),"",Invoer!BO117)</f>
        <v>81</v>
      </c>
      <c r="N26" s="100">
        <f>SUM(E26:M26)</f>
        <v>415</v>
      </c>
      <c r="O26" s="160">
        <f>IF(ISBLANK(Invoer!L117),"",Invoer!L117)</f>
        <v>97</v>
      </c>
      <c r="P26" s="160">
        <f>IF(ISBLANK(Invoer!AA117),"",Invoer!AA117)</f>
      </c>
      <c r="Q26" s="160">
        <f>IF(ISBLANK(Invoer!AF117),"",Invoer!AF117)</f>
        <v>67</v>
      </c>
      <c r="R26" s="160">
        <f>IF(ISBLANK(Invoer!AP117),"",Invoer!AP117)</f>
        <v>76</v>
      </c>
      <c r="S26" s="160">
        <f>IF(ISBLANK(Invoer!BE117),"",Invoer!BE117)</f>
      </c>
      <c r="T26" s="160">
        <f>IF(ISBLANK(Invoer!BJ117),"",Invoer!BJ117)</f>
        <v>91</v>
      </c>
      <c r="U26" s="160">
        <f>IF(ISBLANK(Invoer!BT117),"",Invoer!BT117)</f>
        <v>122</v>
      </c>
      <c r="V26" s="121">
        <f>SUM(O26:U26)</f>
        <v>453</v>
      </c>
      <c r="W26" s="147">
        <f>N26-SMALL(AF26:AL26,1)-SMALL(AF26:AL26,2)</f>
        <v>415</v>
      </c>
      <c r="X26" s="147">
        <f>V26-SMALL(AM26:AS26,1)-SMALL(AM26:AS26,2)</f>
        <v>453</v>
      </c>
      <c r="Y26" s="101">
        <f>N26+V26</f>
        <v>868</v>
      </c>
      <c r="Z26" s="147">
        <f>Y26-SMALL(AU26:BH26,1)-SMALL(AU26:BH26,2)-SMALL(AU26:BH26,3)-SMALL(AU26:BH26,4)</f>
        <v>868</v>
      </c>
      <c r="AA26" s="101">
        <f>RANK(W26,W$5:W$169)</f>
        <v>26</v>
      </c>
      <c r="AB26" s="101">
        <f>RANK(X26,X$5:X$169)</f>
        <v>16</v>
      </c>
      <c r="AC26" s="101">
        <f>RANK(Y26,Y$5:Y$169)</f>
        <v>23</v>
      </c>
      <c r="AD26" s="101">
        <f>RANK(Z26,Z$5:Z$169)</f>
        <v>22</v>
      </c>
      <c r="AE26" s="8"/>
      <c r="AF26" s="94">
        <f>G26</f>
        <v>0</v>
      </c>
      <c r="AG26" s="94">
        <f>H26</f>
        <v>0</v>
      </c>
      <c r="AH26" s="94">
        <f>I26</f>
        <v>84</v>
      </c>
      <c r="AI26" s="94">
        <f>J26</f>
        <v>78</v>
      </c>
      <c r="AJ26" s="94">
        <f>K26</f>
        <v>90</v>
      </c>
      <c r="AK26" s="94">
        <f>L26</f>
        <v>82</v>
      </c>
      <c r="AL26" s="94">
        <f>M26</f>
        <v>81</v>
      </c>
      <c r="AM26" s="94">
        <f>O26</f>
        <v>97</v>
      </c>
      <c r="AN26" s="94">
        <f>P26</f>
      </c>
      <c r="AO26" s="94">
        <f>Q26</f>
        <v>67</v>
      </c>
      <c r="AP26" s="94">
        <f>R26</f>
        <v>76</v>
      </c>
      <c r="AQ26" s="94">
        <f>S26</f>
      </c>
      <c r="AR26" s="190">
        <f>T26</f>
        <v>91</v>
      </c>
      <c r="AS26" s="190">
        <f>U26</f>
        <v>122</v>
      </c>
      <c r="AT26" s="1"/>
      <c r="AU26" s="1">
        <f>AF26</f>
        <v>0</v>
      </c>
      <c r="AV26" s="1">
        <f>AM26</f>
        <v>97</v>
      </c>
      <c r="AW26" s="1">
        <f>AG26</f>
        <v>0</v>
      </c>
      <c r="AX26" s="1">
        <f>AH26</f>
        <v>84</v>
      </c>
      <c r="AY26" s="1">
        <f>AN26</f>
      </c>
      <c r="AZ26" s="1">
        <f>AO26</f>
        <v>67</v>
      </c>
      <c r="BA26" s="1">
        <f>AI26</f>
        <v>78</v>
      </c>
      <c r="BB26" s="1">
        <f>AP26</f>
        <v>76</v>
      </c>
      <c r="BC26" s="1">
        <f>AJ26</f>
        <v>90</v>
      </c>
      <c r="BD26" s="1">
        <f>AK26</f>
        <v>82</v>
      </c>
      <c r="BE26" s="1">
        <f>AQ26</f>
      </c>
      <c r="BF26">
        <f>AR26</f>
        <v>91</v>
      </c>
      <c r="BG26">
        <f>AL26</f>
        <v>81</v>
      </c>
      <c r="BH26">
        <f>AS26</f>
        <v>122</v>
      </c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ht="16.5">
      <c r="A27" s="154"/>
      <c r="B27" s="155"/>
      <c r="C27" s="12"/>
      <c r="D27" s="104" t="str">
        <f>Invoer!B97</f>
        <v>Minderhoud Jackie</v>
      </c>
      <c r="E27" s="145"/>
      <c r="F27" s="146"/>
      <c r="G27" s="11">
        <f>IF(ISBLANK(Invoer!G97),"",Invoer!G97)</f>
        <v>86</v>
      </c>
      <c r="H27" s="11">
        <f>IF(ISBLANK(Invoer!Q97),"",Invoer!Q97)</f>
        <v>84</v>
      </c>
      <c r="I27" s="11">
        <f>IF(ISBLANK(Invoer!R97),"",Invoer!V97)</f>
        <v>98</v>
      </c>
      <c r="J27" s="11">
        <f>IF(ISBLANK(Invoer!AK97),"",Invoer!AK97)</f>
      </c>
      <c r="K27" s="11">
        <f>IF(ISBLANK(Invoer!AU97),"",Invoer!AU97)</f>
        <v>102</v>
      </c>
      <c r="L27" s="11">
        <f>IF(ISBLANK(Invoer!AZ97),"",Invoer!AZ97)</f>
      </c>
      <c r="M27" s="11">
        <f>IF(ISBLANK(Invoer!BO97),"",Invoer!BO97)</f>
        <v>115</v>
      </c>
      <c r="N27" s="100">
        <f>SUM(E27:M27)</f>
        <v>485</v>
      </c>
      <c r="O27" s="160">
        <f>IF(ISBLANK(Invoer!L97),"",Invoer!L97)</f>
        <v>79</v>
      </c>
      <c r="P27" s="160">
        <f>IF(ISBLANK(Invoer!AA97),"",Invoer!AA97)</f>
        <v>73</v>
      </c>
      <c r="Q27" s="160">
        <f>IF(ISBLANK(Invoer!AF97),"",Invoer!AF97)</f>
      </c>
      <c r="R27" s="160">
        <f>IF(ISBLANK(Invoer!AP97),"",Invoer!AP97)</f>
        <v>97</v>
      </c>
      <c r="S27" s="160">
        <f>IF(ISBLANK(Invoer!BE97),"",Invoer!BE97)</f>
      </c>
      <c r="T27" s="160">
        <f>IF(ISBLANK(Invoer!BJ97),"",Invoer!BJ97)</f>
      </c>
      <c r="U27" s="160">
        <f>IF(ISBLANK(Invoer!BT97),"",Invoer!BT97)</f>
        <v>119</v>
      </c>
      <c r="V27" s="121">
        <f>SUM(O27:U27)</f>
        <v>368</v>
      </c>
      <c r="W27" s="147">
        <f>N27-SMALL(AF27:AL27,1)-SMALL(AF27:AL27,2)</f>
        <v>485</v>
      </c>
      <c r="X27" s="147">
        <f>V27-SMALL(AM27:AS27,1)-SMALL(AM27:AS27,2)</f>
        <v>368</v>
      </c>
      <c r="Y27" s="147">
        <f>N27+V27</f>
        <v>853</v>
      </c>
      <c r="Z27" s="147">
        <f>Y27-SMALL(AU27:BH27,1)-SMALL(AU27:BH27,2)-SMALL(AU27:BH27,3)-SMALL(AU27:BH27,4)</f>
        <v>853</v>
      </c>
      <c r="AA27" s="101">
        <f>RANK(W27,W$5:W$169)</f>
        <v>9</v>
      </c>
      <c r="AB27" s="101">
        <f>RANK(X27,X$5:X$169)</f>
        <v>32</v>
      </c>
      <c r="AC27" s="101">
        <f>RANK(Y27,Y$5:Y$169)</f>
        <v>24</v>
      </c>
      <c r="AD27" s="101">
        <f>RANK(Z27,Z$5:Z$169)</f>
        <v>23</v>
      </c>
      <c r="AE27" s="8"/>
      <c r="AF27" s="94">
        <f>G27</f>
        <v>86</v>
      </c>
      <c r="AG27" s="94">
        <f>H27</f>
        <v>84</v>
      </c>
      <c r="AH27" s="94">
        <f>I27</f>
        <v>98</v>
      </c>
      <c r="AI27" s="94">
        <f>J27</f>
      </c>
      <c r="AJ27" s="94">
        <f>K27</f>
        <v>102</v>
      </c>
      <c r="AK27" s="94">
        <f>L27</f>
      </c>
      <c r="AL27" s="94">
        <f>M27</f>
        <v>115</v>
      </c>
      <c r="AM27" s="94">
        <f>O27</f>
        <v>79</v>
      </c>
      <c r="AN27" s="94">
        <f>P27</f>
        <v>73</v>
      </c>
      <c r="AO27" s="94">
        <f>Q27</f>
      </c>
      <c r="AP27" s="94">
        <f>R27</f>
        <v>97</v>
      </c>
      <c r="AQ27" s="94">
        <f>S27</f>
      </c>
      <c r="AR27" s="190">
        <f>T27</f>
      </c>
      <c r="AS27" s="190">
        <f>U27</f>
        <v>119</v>
      </c>
      <c r="AT27" s="1"/>
      <c r="AU27" s="1">
        <f>AF27</f>
        <v>86</v>
      </c>
      <c r="AV27" s="1">
        <f>AM27</f>
        <v>79</v>
      </c>
      <c r="AW27" s="1">
        <f>AG27</f>
        <v>84</v>
      </c>
      <c r="AX27" s="1">
        <f>AH27</f>
        <v>98</v>
      </c>
      <c r="AY27" s="1">
        <f>AN27</f>
        <v>73</v>
      </c>
      <c r="AZ27" s="1">
        <f>AO27</f>
      </c>
      <c r="BA27" s="1">
        <f>AI27</f>
      </c>
      <c r="BB27" s="1">
        <f>AP27</f>
        <v>97</v>
      </c>
      <c r="BC27" s="1">
        <f>AJ27</f>
        <v>102</v>
      </c>
      <c r="BD27" s="1">
        <f>AK27</f>
      </c>
      <c r="BE27" s="1">
        <f>AQ27</f>
      </c>
      <c r="BF27">
        <f>AR27</f>
      </c>
      <c r="BG27">
        <f>AL27</f>
        <v>115</v>
      </c>
      <c r="BH27">
        <f>AS27</f>
        <v>119</v>
      </c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ht="16.5">
      <c r="A28" s="154"/>
      <c r="B28" s="155"/>
      <c r="C28" s="12"/>
      <c r="D28" s="104" t="str">
        <f>Invoer!B148</f>
        <v>Verhage Mart (J15)</v>
      </c>
      <c r="E28" s="145"/>
      <c r="F28" s="146"/>
      <c r="G28" s="11">
        <f>IF(ISBLANK(Invoer!G148),"",Invoer!G148)</f>
        <v>70</v>
      </c>
      <c r="H28" s="11">
        <f>IF(ISBLANK(Invoer!Q148),"",Invoer!Q148)</f>
        <v>0</v>
      </c>
      <c r="I28" s="11">
        <f>IF(ISBLANK(Invoer!R148),"",Invoer!V148)</f>
        <v>92</v>
      </c>
      <c r="J28" s="11">
        <f>IF(ISBLANK(Invoer!AK148),"",Invoer!AK148)</f>
        <v>67</v>
      </c>
      <c r="K28" s="11">
        <f>IF(ISBLANK(Invoer!AU148),"",Invoer!AU148)</f>
        <v>72</v>
      </c>
      <c r="L28" s="11">
        <f>IF(ISBLANK(Invoer!AZ148),"",Invoer!AZ148)</f>
        <v>75</v>
      </c>
      <c r="M28" s="11">
        <f>IF(ISBLANK(Invoer!BO148),"",Invoer!BO148)</f>
        <v>77</v>
      </c>
      <c r="N28" s="100">
        <f>SUM(E28:M28)</f>
        <v>453</v>
      </c>
      <c r="O28" s="160">
        <f>IF(ISBLANK(Invoer!L148),"",Invoer!L148)</f>
        <v>73</v>
      </c>
      <c r="P28" s="160">
        <f>IF(ISBLANK(Invoer!AA148),"",Invoer!AA148)</f>
        <v>70</v>
      </c>
      <c r="Q28" s="160">
        <f>IF(ISBLANK(Invoer!AF148),"",Invoer!AF148)</f>
        <v>82</v>
      </c>
      <c r="R28" s="160">
        <f>IF(ISBLANK(Invoer!AP148),"",Invoer!AP148)</f>
        <v>79</v>
      </c>
      <c r="S28" s="160">
        <f>IF(ISBLANK(Invoer!BE148),"",Invoer!BE148)</f>
        <v>98</v>
      </c>
      <c r="T28" s="160">
        <f>IF(ISBLANK(Invoer!BJ148),"",Invoer!BJ148)</f>
        <v>97</v>
      </c>
      <c r="U28" s="160">
        <f>IF(ISBLANK(Invoer!BT148),"",Invoer!BT148)</f>
        <v>89</v>
      </c>
      <c r="V28" s="121">
        <f>SUM(O28:U28)</f>
        <v>588</v>
      </c>
      <c r="W28" s="147">
        <f>N28-SMALL(AF28:AL28,1)-SMALL(AF28:AL28,2)</f>
        <v>386</v>
      </c>
      <c r="X28" s="147">
        <f>V28-SMALL(AM28:AS28,1)-SMALL(AM28:AS28,2)</f>
        <v>445</v>
      </c>
      <c r="Y28" s="147">
        <f>N28+V28</f>
        <v>1041</v>
      </c>
      <c r="Z28" s="147">
        <f>Y28-SMALL(AU28:BH28,1)-SMALL(AU28:BH28,2)-SMALL(AU28:BH28,3)-SMALL(AU28:BH28,4)</f>
        <v>834</v>
      </c>
      <c r="AA28" s="101">
        <f>RANK(W28,W$5:W$169)</f>
        <v>27</v>
      </c>
      <c r="AB28" s="101">
        <f>RANK(X28,X$5:X$169)</f>
        <v>19</v>
      </c>
      <c r="AC28" s="101">
        <f>RANK(Y28,Y$5:Y$169)</f>
        <v>16</v>
      </c>
      <c r="AD28" s="101">
        <f>RANK(Z28,Z$5:Z$169)</f>
        <v>24</v>
      </c>
      <c r="AE28" s="8"/>
      <c r="AF28" s="94">
        <f>G28</f>
        <v>70</v>
      </c>
      <c r="AG28" s="94">
        <f>H28</f>
        <v>0</v>
      </c>
      <c r="AH28" s="94">
        <f>I28</f>
        <v>92</v>
      </c>
      <c r="AI28" s="94">
        <f>J28</f>
        <v>67</v>
      </c>
      <c r="AJ28" s="94">
        <f>K28</f>
        <v>72</v>
      </c>
      <c r="AK28" s="94">
        <f>L28</f>
        <v>75</v>
      </c>
      <c r="AL28" s="94">
        <f>M28</f>
        <v>77</v>
      </c>
      <c r="AM28" s="94">
        <f>O28</f>
        <v>73</v>
      </c>
      <c r="AN28" s="94">
        <f>P28</f>
        <v>70</v>
      </c>
      <c r="AO28" s="94">
        <f>Q28</f>
        <v>82</v>
      </c>
      <c r="AP28" s="94">
        <f>R28</f>
        <v>79</v>
      </c>
      <c r="AQ28" s="94">
        <f>S28</f>
        <v>98</v>
      </c>
      <c r="AR28" s="190">
        <f>T28</f>
        <v>97</v>
      </c>
      <c r="AS28" s="190">
        <f>U28</f>
        <v>89</v>
      </c>
      <c r="AT28" s="1"/>
      <c r="AU28" s="1">
        <f>AF28</f>
        <v>70</v>
      </c>
      <c r="AV28" s="1">
        <f>AM28</f>
        <v>73</v>
      </c>
      <c r="AW28" s="1">
        <f>AG28</f>
        <v>0</v>
      </c>
      <c r="AX28" s="1">
        <f>AH28</f>
        <v>92</v>
      </c>
      <c r="AY28" s="1">
        <f>AN28</f>
        <v>70</v>
      </c>
      <c r="AZ28" s="1">
        <f>AO28</f>
        <v>82</v>
      </c>
      <c r="BA28" s="1">
        <f>AI28</f>
        <v>67</v>
      </c>
      <c r="BB28" s="1">
        <f>AP28</f>
        <v>79</v>
      </c>
      <c r="BC28" s="1">
        <f>AJ28</f>
        <v>72</v>
      </c>
      <c r="BD28" s="1">
        <f>AK28</f>
        <v>75</v>
      </c>
      <c r="BE28" s="1">
        <f>AQ28</f>
        <v>98</v>
      </c>
      <c r="BF28">
        <f>AR28</f>
        <v>97</v>
      </c>
      <c r="BG28">
        <f>AL28</f>
        <v>77</v>
      </c>
      <c r="BH28">
        <f>AS28</f>
        <v>89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ht="16.5">
      <c r="A29" s="154"/>
      <c r="B29" s="155"/>
      <c r="C29" s="12"/>
      <c r="D29" s="104" t="str">
        <f>Invoer!B112</f>
        <v>Peene Jaap</v>
      </c>
      <c r="E29" s="145"/>
      <c r="F29" s="146"/>
      <c r="G29" s="11">
        <f>IF(ISBLANK(Invoer!G112),"",Invoer!G112)</f>
        <v>0</v>
      </c>
      <c r="H29" s="11">
        <f>IF(ISBLANK(Invoer!Q112),"",Invoer!Q112)</f>
        <v>96</v>
      </c>
      <c r="I29" s="11">
        <f>IF(ISBLANK(Invoer!R112),"",Invoer!V112)</f>
        <v>0</v>
      </c>
      <c r="J29" s="11">
        <f>IF(ISBLANK(Invoer!AK112),"",Invoer!AK112)</f>
      </c>
      <c r="K29" s="11">
        <f>IF(ISBLANK(Invoer!AU112),"",Invoer!AU112)</f>
        <v>83</v>
      </c>
      <c r="L29" s="11">
        <f>IF(ISBLANK(Invoer!AZ112),"",Invoer!AZ112)</f>
        <v>78</v>
      </c>
      <c r="M29" s="11">
        <f>IF(ISBLANK(Invoer!BO112),"",Invoer!BO112)</f>
        <v>98</v>
      </c>
      <c r="N29" s="100">
        <f>SUM(E29:M29)</f>
        <v>355</v>
      </c>
      <c r="O29" s="160">
        <f>IF(ISBLANK(Invoer!L112),"",Invoer!L112)</f>
        <v>0</v>
      </c>
      <c r="P29" s="160">
        <f>IF(ISBLANK(Invoer!AA112),"",Invoer!AA112)</f>
        <v>88</v>
      </c>
      <c r="Q29" s="160">
        <f>IF(ISBLANK(Invoer!AF112),"",Invoer!AF112)</f>
        <v>99</v>
      </c>
      <c r="R29" s="160">
        <f>IF(ISBLANK(Invoer!AP112),"",Invoer!AP112)</f>
        <v>76</v>
      </c>
      <c r="S29" s="160">
        <f>IF(ISBLANK(Invoer!BE112),"",Invoer!BE112)</f>
        <v>86</v>
      </c>
      <c r="T29" s="160">
        <f>IF(ISBLANK(Invoer!BJ112),"",Invoer!BJ112)</f>
      </c>
      <c r="U29" s="160">
        <f>IF(ISBLANK(Invoer!BT112),"",Invoer!BT112)</f>
        <v>101</v>
      </c>
      <c r="V29" s="121">
        <f>SUM(O29:U29)</f>
        <v>450</v>
      </c>
      <c r="W29" s="147">
        <f>N29-SMALL(AF29:AL29,1)-SMALL(AF29:AL29,2)</f>
        <v>355</v>
      </c>
      <c r="X29" s="147">
        <f>V29-SMALL(AM29:AS29,1)-SMALL(AM29:AS29,2)</f>
        <v>450</v>
      </c>
      <c r="Y29" s="147">
        <f>N29+V29</f>
        <v>805</v>
      </c>
      <c r="Z29" s="147">
        <f>Y29-SMALL(AU29:BH29,1)-SMALL(AU29:BH29,2)-SMALL(AU29:BH29,3)-SMALL(AU29:BH29,4)</f>
        <v>805</v>
      </c>
      <c r="AA29" s="101">
        <f>RANK(W29,W$5:W$169)</f>
        <v>28</v>
      </c>
      <c r="AB29" s="101">
        <f>RANK(X29,X$5:X$169)</f>
        <v>18</v>
      </c>
      <c r="AC29" s="101">
        <f>RANK(Y29,Y$5:Y$169)</f>
        <v>25</v>
      </c>
      <c r="AD29" s="101">
        <f>RANK(Z29,Z$5:Z$169)</f>
        <v>25</v>
      </c>
      <c r="AE29" s="8"/>
      <c r="AF29" s="94">
        <f>G29</f>
        <v>0</v>
      </c>
      <c r="AG29" s="94">
        <f>H29</f>
        <v>96</v>
      </c>
      <c r="AH29" s="94">
        <f>I29</f>
        <v>0</v>
      </c>
      <c r="AI29" s="94">
        <f>J29</f>
      </c>
      <c r="AJ29" s="94">
        <f>K29</f>
        <v>83</v>
      </c>
      <c r="AK29" s="94">
        <f>L29</f>
        <v>78</v>
      </c>
      <c r="AL29" s="94">
        <f>M29</f>
        <v>98</v>
      </c>
      <c r="AM29" s="94">
        <f>O29</f>
        <v>0</v>
      </c>
      <c r="AN29" s="94">
        <f>P29</f>
        <v>88</v>
      </c>
      <c r="AO29" s="94">
        <f>Q29</f>
        <v>99</v>
      </c>
      <c r="AP29" s="94">
        <f>R29</f>
        <v>76</v>
      </c>
      <c r="AQ29" s="94">
        <f>S29</f>
        <v>86</v>
      </c>
      <c r="AR29" s="190">
        <f>T29</f>
      </c>
      <c r="AS29" s="190">
        <f>U29</f>
        <v>101</v>
      </c>
      <c r="AT29" s="1"/>
      <c r="AU29" s="1">
        <f>AF29</f>
        <v>0</v>
      </c>
      <c r="AV29" s="1">
        <f>AM29</f>
        <v>0</v>
      </c>
      <c r="AW29" s="1">
        <f>AG29</f>
        <v>96</v>
      </c>
      <c r="AX29" s="1">
        <f>AH29</f>
        <v>0</v>
      </c>
      <c r="AY29" s="1">
        <f>AN29</f>
        <v>88</v>
      </c>
      <c r="AZ29" s="1">
        <f>AO29</f>
        <v>99</v>
      </c>
      <c r="BA29" s="1">
        <f>AI29</f>
      </c>
      <c r="BB29" s="1">
        <f>AP29</f>
        <v>76</v>
      </c>
      <c r="BC29" s="1">
        <f>AJ29</f>
        <v>83</v>
      </c>
      <c r="BD29" s="1">
        <f>AK29</f>
        <v>78</v>
      </c>
      <c r="BE29" s="1">
        <f>AQ29</f>
        <v>86</v>
      </c>
      <c r="BF29">
        <f>AR29</f>
      </c>
      <c r="BG29">
        <f>AL29</f>
        <v>98</v>
      </c>
      <c r="BH29">
        <f>AS29</f>
        <v>101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ht="16.5">
      <c r="A30" s="154"/>
      <c r="B30" s="155"/>
      <c r="C30" s="12"/>
      <c r="D30" s="104" t="str">
        <f>Invoer!B139</f>
        <v>Sluijs Frans van</v>
      </c>
      <c r="E30" s="145"/>
      <c r="F30" s="146"/>
      <c r="G30" s="11">
        <f>IF(ISBLANK(Invoer!G139),"",Invoer!G139)</f>
        <v>94</v>
      </c>
      <c r="H30" s="11">
        <f>IF(ISBLANK(Invoer!Q139),"",Invoer!Q139)</f>
      </c>
      <c r="I30" s="11">
        <f>IF(ISBLANK(Invoer!R139),"",Invoer!V139)</f>
        <v>0</v>
      </c>
      <c r="J30" s="11">
        <f>IF(ISBLANK(Invoer!AK139),"",Invoer!AK139)</f>
        <v>93</v>
      </c>
      <c r="K30" s="11">
        <f>IF(ISBLANK(Invoer!AU139),"",Invoer!AU139)</f>
        <v>73</v>
      </c>
      <c r="L30" s="11">
        <f>IF(ISBLANK(Invoer!AZ139),"",Invoer!AZ139)</f>
        <v>0</v>
      </c>
      <c r="M30" s="11">
        <f>IF(ISBLANK(Invoer!BO139),"",Invoer!BO139)</f>
        <v>71</v>
      </c>
      <c r="N30" s="100">
        <f>SUM(E30:M30)</f>
        <v>331</v>
      </c>
      <c r="O30" s="160">
        <f>IF(ISBLANK(Invoer!L139),"",Invoer!L139)</f>
        <v>67</v>
      </c>
      <c r="P30" s="160">
        <f>IF(ISBLANK(Invoer!AA139),"",Invoer!AA139)</f>
        <v>80</v>
      </c>
      <c r="Q30" s="160">
        <f>IF(ISBLANK(Invoer!AF139),"",Invoer!AF139)</f>
        <v>68</v>
      </c>
      <c r="R30" s="160">
        <f>IF(ISBLANK(Invoer!AP139),"",Invoer!AP139)</f>
        <v>0</v>
      </c>
      <c r="S30" s="160">
        <f>IF(ISBLANK(Invoer!BE139),"",Invoer!BE139)</f>
        <v>93</v>
      </c>
      <c r="T30" s="160">
        <f>IF(ISBLANK(Invoer!BJ139),"",Invoer!BJ139)</f>
        <v>94</v>
      </c>
      <c r="U30" s="160">
        <f>IF(ISBLANK(Invoer!BT139),"",Invoer!BT139)</f>
        <v>70</v>
      </c>
      <c r="V30" s="121">
        <f>SUM(O30:U30)</f>
        <v>472</v>
      </c>
      <c r="W30" s="147">
        <f>N30-SMALL(AF30:AL30,1)-SMALL(AF30:AL30,2)</f>
        <v>331</v>
      </c>
      <c r="X30" s="147">
        <f>V30-SMALL(AM30:AS30,1)-SMALL(AM30:AS30,2)</f>
        <v>405</v>
      </c>
      <c r="Y30" s="147">
        <f>N30+V30</f>
        <v>803</v>
      </c>
      <c r="Z30" s="147">
        <f>Y30-SMALL(AU30:BH30,1)-SMALL(AU30:BH30,2)-SMALL(AU30:BH30,3)-SMALL(AU30:BH30,4)</f>
        <v>803</v>
      </c>
      <c r="AA30" s="101">
        <f>RANK(W30,W$5:W$169)</f>
        <v>29</v>
      </c>
      <c r="AB30" s="101">
        <f>RANK(X30,X$5:X$169)</f>
        <v>29</v>
      </c>
      <c r="AC30" s="101">
        <f>RANK(Y30,Y$5:Y$169)</f>
        <v>26</v>
      </c>
      <c r="AD30" s="101">
        <f>RANK(Z30,Z$5:Z$169)</f>
        <v>26</v>
      </c>
      <c r="AE30" s="8"/>
      <c r="AF30" s="94">
        <f>G30</f>
        <v>94</v>
      </c>
      <c r="AG30" s="94">
        <f>H30</f>
      </c>
      <c r="AH30" s="94">
        <f>I30</f>
        <v>0</v>
      </c>
      <c r="AI30" s="94">
        <f>J30</f>
        <v>93</v>
      </c>
      <c r="AJ30" s="94">
        <f>K30</f>
        <v>73</v>
      </c>
      <c r="AK30" s="94">
        <f>L30</f>
        <v>0</v>
      </c>
      <c r="AL30" s="94">
        <f>M30</f>
        <v>71</v>
      </c>
      <c r="AM30" s="94">
        <f>O30</f>
        <v>67</v>
      </c>
      <c r="AN30" s="94">
        <f>P30</f>
        <v>80</v>
      </c>
      <c r="AO30" s="94">
        <f>Q30</f>
        <v>68</v>
      </c>
      <c r="AP30" s="94">
        <f>R30</f>
        <v>0</v>
      </c>
      <c r="AQ30" s="94">
        <f>S30</f>
        <v>93</v>
      </c>
      <c r="AR30" s="190">
        <f>T30</f>
        <v>94</v>
      </c>
      <c r="AS30" s="190">
        <f>U30</f>
        <v>70</v>
      </c>
      <c r="AT30" s="1"/>
      <c r="AU30" s="1">
        <f>AF30</f>
        <v>94</v>
      </c>
      <c r="AV30" s="1">
        <f>AM30</f>
        <v>67</v>
      </c>
      <c r="AW30" s="1">
        <f>AG30</f>
      </c>
      <c r="AX30" s="1">
        <f>AH30</f>
        <v>0</v>
      </c>
      <c r="AY30" s="1">
        <f>AN30</f>
        <v>80</v>
      </c>
      <c r="AZ30" s="1">
        <f>AO30</f>
        <v>68</v>
      </c>
      <c r="BA30" s="1">
        <f>AI30</f>
        <v>93</v>
      </c>
      <c r="BB30" s="1">
        <f>AP30</f>
        <v>0</v>
      </c>
      <c r="BC30" s="1">
        <f>AJ30</f>
        <v>73</v>
      </c>
      <c r="BD30" s="1">
        <f>AK30</f>
        <v>0</v>
      </c>
      <c r="BE30" s="1">
        <f>AQ30</f>
        <v>93</v>
      </c>
      <c r="BF30">
        <f>AR30</f>
        <v>94</v>
      </c>
      <c r="BG30">
        <f>AL30</f>
        <v>71</v>
      </c>
      <c r="BH30">
        <f>AS30</f>
        <v>70</v>
      </c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16.5">
      <c r="A31" s="154"/>
      <c r="B31" s="155"/>
      <c r="C31" s="12"/>
      <c r="D31" s="104" t="str">
        <f>Invoer!B42</f>
        <v>Elzinga Jarno (J15)</v>
      </c>
      <c r="E31" s="145"/>
      <c r="F31" s="146"/>
      <c r="G31" s="11">
        <f>IF(ISBLANK(Invoer!G42),"",Invoer!G42)</f>
      </c>
      <c r="H31" s="11">
        <f>IF(ISBLANK(Invoer!Q42),"",Invoer!Q42)</f>
      </c>
      <c r="I31" s="11">
        <f>IF(ISBLANK(Invoer!R42),"",Invoer!V42)</f>
        <v>0</v>
      </c>
      <c r="J31" s="11">
        <f>IF(ISBLANK(Invoer!AK42),"",Invoer!AK42)</f>
        <v>102</v>
      </c>
      <c r="K31" s="11">
        <f>IF(ISBLANK(Invoer!AU42),"",Invoer!AU42)</f>
      </c>
      <c r="L31" s="11">
        <f>IF(ISBLANK(Invoer!AZ42),"",Invoer!AZ42)</f>
        <v>79</v>
      </c>
      <c r="M31" s="11">
        <f>IF(ISBLANK(Invoer!BO42),"",Invoer!BO42)</f>
      </c>
      <c r="N31" s="100">
        <f>SUM(E31:M31)</f>
        <v>181</v>
      </c>
      <c r="O31" s="160">
        <f>IF(ISBLANK(Invoer!L42),"",Invoer!L42)</f>
        <v>81</v>
      </c>
      <c r="P31" s="160">
        <f>IF(ISBLANK(Invoer!AA42),"",Invoer!AA42)</f>
        <v>94</v>
      </c>
      <c r="Q31" s="160">
        <f>IF(ISBLANK(Invoer!AF42),"",Invoer!AF42)</f>
        <v>86</v>
      </c>
      <c r="R31" s="160">
        <f>IF(ISBLANK(Invoer!AP42),"",Invoer!AP42)</f>
        <v>79</v>
      </c>
      <c r="S31" s="160">
        <f>IF(ISBLANK(Invoer!BE42),"",Invoer!BE42)</f>
        <v>95</v>
      </c>
      <c r="T31" s="160">
        <f>IF(ISBLANK(Invoer!BJ42),"",Invoer!BJ42)</f>
        <v>86</v>
      </c>
      <c r="U31" s="160">
        <f>IF(ISBLANK(Invoer!BT42),"",Invoer!BT42)</f>
        <v>91</v>
      </c>
      <c r="V31" s="121">
        <f>SUM(O31:U31)</f>
        <v>612</v>
      </c>
      <c r="W31" s="147">
        <f>N31-SMALL(AF31:AL31,1)-SMALL(AF31:AL31,2)</f>
        <v>181</v>
      </c>
      <c r="X31" s="147">
        <f>V31-SMALL(AM31:AS31,1)-SMALL(AM31:AS31,2)</f>
        <v>452</v>
      </c>
      <c r="Y31" s="147">
        <f>N31+V31</f>
        <v>793</v>
      </c>
      <c r="Z31" s="147">
        <f>Y31-SMALL(AU31:BH31,1)-SMALL(AU31:BH31,2)-SMALL(AU31:BH31,3)-SMALL(AU31:BH31,4)</f>
        <v>793</v>
      </c>
      <c r="AA31" s="101">
        <f>RANK(W31,W$5:W$169)</f>
        <v>43</v>
      </c>
      <c r="AB31" s="101">
        <f>RANK(X31,X$5:X$169)</f>
        <v>17</v>
      </c>
      <c r="AC31" s="101">
        <f>RANK(Y31,Y$5:Y$169)</f>
        <v>27</v>
      </c>
      <c r="AD31" s="101">
        <f>RANK(Z31,Z$5:Z$169)</f>
        <v>27</v>
      </c>
      <c r="AE31" s="8"/>
      <c r="AF31" s="94">
        <f>G31</f>
      </c>
      <c r="AG31" s="94">
        <f>H31</f>
      </c>
      <c r="AH31" s="94">
        <f>I31</f>
        <v>0</v>
      </c>
      <c r="AI31" s="94">
        <f>J31</f>
        <v>102</v>
      </c>
      <c r="AJ31" s="94">
        <f>K31</f>
      </c>
      <c r="AK31" s="94">
        <f>L31</f>
        <v>79</v>
      </c>
      <c r="AL31" s="94">
        <f>M31</f>
      </c>
      <c r="AM31" s="94">
        <f>O31</f>
        <v>81</v>
      </c>
      <c r="AN31" s="94">
        <f>P31</f>
        <v>94</v>
      </c>
      <c r="AO31" s="94">
        <f>Q31</f>
        <v>86</v>
      </c>
      <c r="AP31" s="94">
        <f>R31</f>
        <v>79</v>
      </c>
      <c r="AQ31" s="94">
        <f>S31</f>
        <v>95</v>
      </c>
      <c r="AR31" s="190">
        <f>T31</f>
        <v>86</v>
      </c>
      <c r="AS31" s="190">
        <f>U31</f>
        <v>91</v>
      </c>
      <c r="AT31" s="1"/>
      <c r="AU31" s="1">
        <f>AF31</f>
      </c>
      <c r="AV31" s="1">
        <f>AM31</f>
        <v>81</v>
      </c>
      <c r="AW31" s="1">
        <f>AG31</f>
      </c>
      <c r="AX31" s="1">
        <f>AH31</f>
        <v>0</v>
      </c>
      <c r="AY31" s="1">
        <f>AN31</f>
        <v>94</v>
      </c>
      <c r="AZ31" s="1">
        <f>AO31</f>
        <v>86</v>
      </c>
      <c r="BA31" s="1">
        <f>AI31</f>
        <v>102</v>
      </c>
      <c r="BB31" s="1">
        <f>AP31</f>
        <v>79</v>
      </c>
      <c r="BC31" s="1">
        <f>AJ31</f>
      </c>
      <c r="BD31" s="1">
        <f>AK31</f>
        <v>79</v>
      </c>
      <c r="BE31" s="1">
        <f>AQ31</f>
        <v>95</v>
      </c>
      <c r="BF31">
        <f>AR31</f>
        <v>86</v>
      </c>
      <c r="BG31">
        <f>AL31</f>
      </c>
      <c r="BH31">
        <f>AS31</f>
        <v>91</v>
      </c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ht="16.5">
      <c r="A32" s="154"/>
      <c r="B32" s="155"/>
      <c r="C32" s="12"/>
      <c r="D32" s="104" t="str">
        <f>Invoer!B74</f>
        <v>Janisse Noach</v>
      </c>
      <c r="E32" s="48"/>
      <c r="F32" s="10"/>
      <c r="G32" s="11">
        <f>IF(ISBLANK(Invoer!G74),"",Invoer!G74)</f>
        <v>81</v>
      </c>
      <c r="H32" s="11">
        <f>IF(ISBLANK(Invoer!Q74),"",Invoer!Q74)</f>
        <v>0</v>
      </c>
      <c r="I32" s="11">
        <f>IF(ISBLANK(Invoer!R74),"",Invoer!V74)</f>
        <v>84</v>
      </c>
      <c r="J32" s="11">
        <f>IF(ISBLANK(Invoer!AK74),"",Invoer!AK74)</f>
      </c>
      <c r="K32" s="11">
        <f>IF(ISBLANK(Invoer!AU74),"",Invoer!AU74)</f>
      </c>
      <c r="L32" s="11">
        <f>IF(ISBLANK(Invoer!AZ74),"",Invoer!AZ74)</f>
      </c>
      <c r="M32" s="11">
        <f>IF(ISBLANK(Invoer!BO74),"",Invoer!BO74)</f>
        <v>107</v>
      </c>
      <c r="N32" s="100">
        <f>SUM(E32:M32)</f>
        <v>272</v>
      </c>
      <c r="O32" s="160">
        <f>IF(ISBLANK(Invoer!L74),"",Invoer!L74)</f>
        <v>0</v>
      </c>
      <c r="P32" s="160">
        <f>IF(ISBLANK(Invoer!AA74),"",Invoer!AA74)</f>
        <v>112</v>
      </c>
      <c r="Q32" s="160">
        <f>IF(ISBLANK(Invoer!AF74),"",Invoer!AF74)</f>
        <v>69</v>
      </c>
      <c r="R32" s="160">
        <f>IF(ISBLANK(Invoer!AP74),"",Invoer!AP74)</f>
      </c>
      <c r="S32" s="160">
        <f>IF(ISBLANK(Invoer!BE74),"",Invoer!BE74)</f>
        <v>123</v>
      </c>
      <c r="T32" s="160">
        <f>IF(ISBLANK(Invoer!BJ74),"",Invoer!BJ74)</f>
        <v>77</v>
      </c>
      <c r="U32" s="160">
        <f>IF(ISBLANK(Invoer!BT74),"",Invoer!BT74)</f>
        <v>97</v>
      </c>
      <c r="V32" s="121">
        <f>SUM(O32:U32)</f>
        <v>478</v>
      </c>
      <c r="W32" s="147">
        <f>N32-SMALL(AF32:AL32,1)-SMALL(AF32:AL32,2)</f>
        <v>272</v>
      </c>
      <c r="X32" s="147">
        <f>V32-SMALL(AM32:AS32,1)-SMALL(AM32:AS32,2)</f>
        <v>478</v>
      </c>
      <c r="Y32" s="101">
        <f>N32+V32</f>
        <v>750</v>
      </c>
      <c r="Z32" s="147">
        <f>Y32-SMALL(AU32:BH32,1)-SMALL(AU32:BH32,2)-SMALL(AU32:BH32,3)-SMALL(AU32:BH32,4)</f>
        <v>750</v>
      </c>
      <c r="AA32" s="101">
        <f>RANK(W32,W$5:W$169)</f>
        <v>33</v>
      </c>
      <c r="AB32" s="101">
        <f>RANK(X32,X$5:X$169)</f>
        <v>12</v>
      </c>
      <c r="AC32" s="101">
        <f>RANK(Y32,Y$5:Y$169)</f>
        <v>28</v>
      </c>
      <c r="AD32" s="101">
        <f>RANK(Z32,Z$5:Z$169)</f>
        <v>28</v>
      </c>
      <c r="AE32" s="8"/>
      <c r="AF32" s="94">
        <f>G32</f>
        <v>81</v>
      </c>
      <c r="AG32" s="94">
        <f>H32</f>
        <v>0</v>
      </c>
      <c r="AH32" s="94">
        <f>I32</f>
        <v>84</v>
      </c>
      <c r="AI32" s="94">
        <f>J32</f>
      </c>
      <c r="AJ32" s="94">
        <f>K32</f>
      </c>
      <c r="AK32" s="94">
        <f>L32</f>
      </c>
      <c r="AL32" s="94">
        <f>M32</f>
        <v>107</v>
      </c>
      <c r="AM32" s="94">
        <f>O32</f>
        <v>0</v>
      </c>
      <c r="AN32" s="94">
        <f>P32</f>
        <v>112</v>
      </c>
      <c r="AO32" s="94">
        <f>Q32</f>
        <v>69</v>
      </c>
      <c r="AP32" s="94">
        <f>R32</f>
      </c>
      <c r="AQ32" s="94">
        <f>S32</f>
        <v>123</v>
      </c>
      <c r="AR32" s="190">
        <f>T32</f>
        <v>77</v>
      </c>
      <c r="AS32" s="190">
        <f>U32</f>
        <v>97</v>
      </c>
      <c r="AT32" s="1"/>
      <c r="AU32" s="1">
        <f>AF32</f>
        <v>81</v>
      </c>
      <c r="AV32" s="1">
        <f>AM32</f>
        <v>0</v>
      </c>
      <c r="AW32" s="1">
        <f>AG32</f>
        <v>0</v>
      </c>
      <c r="AX32" s="1">
        <f>AH32</f>
        <v>84</v>
      </c>
      <c r="AY32" s="1">
        <f>AN32</f>
        <v>112</v>
      </c>
      <c r="AZ32" s="1">
        <f>AO32</f>
        <v>69</v>
      </c>
      <c r="BA32" s="1">
        <f>AI32</f>
      </c>
      <c r="BB32" s="1">
        <f>AP32</f>
      </c>
      <c r="BC32" s="1">
        <f>AJ32</f>
      </c>
      <c r="BD32" s="1">
        <f>AK32</f>
      </c>
      <c r="BE32" s="1">
        <f>AQ32</f>
        <v>123</v>
      </c>
      <c r="BF32">
        <f>AR32</f>
        <v>77</v>
      </c>
      <c r="BG32">
        <f>AL32</f>
        <v>107</v>
      </c>
      <c r="BH32">
        <f>AS32</f>
        <v>97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ht="16.5">
      <c r="A33" s="154"/>
      <c r="B33" s="155"/>
      <c r="C33" s="12"/>
      <c r="D33" s="104" t="str">
        <f>Invoer!B86</f>
        <v>Kodde Siebe (J15)</v>
      </c>
      <c r="E33" s="145"/>
      <c r="F33" s="146"/>
      <c r="G33" s="11">
        <f>IF(ISBLANK(Invoer!G86),"",Invoer!G86)</f>
      </c>
      <c r="H33" s="11">
        <f>IF(ISBLANK(Invoer!Q86),"",Invoer!Q86)</f>
      </c>
      <c r="I33" s="11">
        <f>IF(ISBLANK(Invoer!R86),"",Invoer!V86)</f>
      </c>
      <c r="J33" s="11">
        <f>IF(ISBLANK(Invoer!AK86),"",Invoer!AK86)</f>
        <v>100</v>
      </c>
      <c r="K33" s="11">
        <f>IF(ISBLANK(Invoer!AU86),"",Invoer!AU86)</f>
      </c>
      <c r="L33" s="11">
        <f>IF(ISBLANK(Invoer!AZ86),"",Invoer!AZ86)</f>
        <v>83</v>
      </c>
      <c r="M33" s="11">
        <f>IF(ISBLANK(Invoer!BO86),"",Invoer!BO86)</f>
      </c>
      <c r="N33" s="100">
        <f>SUM(E33:M33)</f>
        <v>183</v>
      </c>
      <c r="O33" s="160">
        <f>IF(ISBLANK(Invoer!L86),"",Invoer!L86)</f>
        <v>67</v>
      </c>
      <c r="P33" s="160">
        <f>IF(ISBLANK(Invoer!AA86),"",Invoer!AA86)</f>
        <v>84</v>
      </c>
      <c r="Q33" s="160">
        <f>IF(ISBLANK(Invoer!AF86),"",Invoer!AF86)</f>
        <v>104</v>
      </c>
      <c r="R33" s="160">
        <f>IF(ISBLANK(Invoer!AP86),"",Invoer!AP86)</f>
        <v>76</v>
      </c>
      <c r="S33" s="160">
        <f>IF(ISBLANK(Invoer!BE86),"",Invoer!BE86)</f>
        <v>84</v>
      </c>
      <c r="T33" s="160">
        <f>IF(ISBLANK(Invoer!BJ86),"",Invoer!BJ86)</f>
        <v>66</v>
      </c>
      <c r="U33" s="160">
        <f>IF(ISBLANK(Invoer!BT86),"",Invoer!BT86)</f>
        <v>68</v>
      </c>
      <c r="V33" s="121">
        <f>SUM(O33:U33)</f>
        <v>549</v>
      </c>
      <c r="W33" s="147">
        <f>N33-SMALL(AF33:AL33,1)-SMALL(AF33:AL33,2)</f>
        <v>183</v>
      </c>
      <c r="X33" s="147">
        <f>V33-SMALL(AM33:AS33,1)-SMALL(AM33:AS33,2)</f>
        <v>416</v>
      </c>
      <c r="Y33" s="147">
        <f>N33+V33</f>
        <v>732</v>
      </c>
      <c r="Z33" s="147">
        <f>Y33-SMALL(AU33:BH33,1)-SMALL(AU33:BH33,2)-SMALL(AU33:BH33,3)-SMALL(AU33:BH33,4)</f>
        <v>732</v>
      </c>
      <c r="AA33" s="101">
        <f>RANK(W33,W$5:W$169)</f>
        <v>41</v>
      </c>
      <c r="AB33" s="101">
        <f>RANK(X33,X$5:X$169)</f>
        <v>26</v>
      </c>
      <c r="AC33" s="101">
        <f>RANK(Y33,Y$5:Y$169)</f>
        <v>29</v>
      </c>
      <c r="AD33" s="101">
        <f>RANK(Z33,Z$5:Z$169)</f>
        <v>29</v>
      </c>
      <c r="AE33" s="8"/>
      <c r="AF33" s="94">
        <f>G33</f>
      </c>
      <c r="AG33" s="94">
        <f>H33</f>
      </c>
      <c r="AH33" s="94">
        <f>I33</f>
      </c>
      <c r="AI33" s="94">
        <f>J33</f>
        <v>100</v>
      </c>
      <c r="AJ33" s="94">
        <f>K33</f>
      </c>
      <c r="AK33" s="94">
        <f>L33</f>
        <v>83</v>
      </c>
      <c r="AL33" s="94">
        <f>M33</f>
      </c>
      <c r="AM33" s="94">
        <f>O33</f>
        <v>67</v>
      </c>
      <c r="AN33" s="94">
        <f>P33</f>
        <v>84</v>
      </c>
      <c r="AO33" s="94">
        <f>Q33</f>
        <v>104</v>
      </c>
      <c r="AP33" s="94">
        <f>R33</f>
        <v>76</v>
      </c>
      <c r="AQ33" s="94">
        <f>S33</f>
        <v>84</v>
      </c>
      <c r="AR33" s="190">
        <f>T33</f>
        <v>66</v>
      </c>
      <c r="AS33" s="190">
        <f>U33</f>
        <v>68</v>
      </c>
      <c r="AT33" s="1"/>
      <c r="AU33" s="1">
        <f>AF33</f>
      </c>
      <c r="AV33" s="1">
        <f>AM33</f>
        <v>67</v>
      </c>
      <c r="AW33" s="1">
        <f>AG33</f>
      </c>
      <c r="AX33" s="1">
        <f>AH33</f>
      </c>
      <c r="AY33" s="1">
        <f>AN33</f>
        <v>84</v>
      </c>
      <c r="AZ33" s="1">
        <f>AO33</f>
        <v>104</v>
      </c>
      <c r="BA33" s="1">
        <f>AI33</f>
        <v>100</v>
      </c>
      <c r="BB33" s="1">
        <f>AP33</f>
        <v>76</v>
      </c>
      <c r="BC33" s="1">
        <f>AJ33</f>
      </c>
      <c r="BD33" s="1">
        <f>AK33</f>
        <v>83</v>
      </c>
      <c r="BE33" s="1">
        <f>AQ33</f>
        <v>84</v>
      </c>
      <c r="BF33">
        <f>AR33</f>
        <v>66</v>
      </c>
      <c r="BG33">
        <f>AL33</f>
      </c>
      <c r="BH33">
        <f>AS33</f>
        <v>68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ht="16.5">
      <c r="A34" s="154"/>
      <c r="B34" s="155"/>
      <c r="C34" s="12"/>
      <c r="D34" s="104" t="str">
        <f>Invoer!B12</f>
        <v>Belzen Marco van</v>
      </c>
      <c r="E34" s="145"/>
      <c r="F34" s="146"/>
      <c r="G34" s="11">
        <f>IF(ISBLANK(Invoer!G12),"",Invoer!G12)</f>
        <v>81</v>
      </c>
      <c r="H34" s="11">
        <f>IF(ISBLANK(Invoer!Q12),"",Invoer!Q12)</f>
        <v>86</v>
      </c>
      <c r="I34" s="11">
        <f>IF(ISBLANK(Invoer!R12),"",Invoer!V12)</f>
        <v>0</v>
      </c>
      <c r="J34" s="11">
        <f>IF(ISBLANK(Invoer!AK12),"",Invoer!AK12)</f>
        <v>72</v>
      </c>
      <c r="K34" s="11">
        <f>IF(ISBLANK(Invoer!AU12),"",Invoer!AU12)</f>
      </c>
      <c r="L34" s="11">
        <f>IF(ISBLANK(Invoer!AZ12),"",Invoer!AZ12)</f>
      </c>
      <c r="M34" s="11">
        <f>IF(ISBLANK(Invoer!BO12),"",Invoer!BO12)</f>
      </c>
      <c r="N34" s="100">
        <f>SUM(E34:M34)</f>
        <v>239</v>
      </c>
      <c r="O34" s="160">
        <f>IF(ISBLANK(Invoer!L12),"",Invoer!L12)</f>
        <v>67</v>
      </c>
      <c r="P34" s="160">
        <f>IF(ISBLANK(Invoer!AA12),"",Invoer!AA12)</f>
        <v>81</v>
      </c>
      <c r="Q34" s="160">
        <f>IF(ISBLANK(Invoer!AF12),"",Invoer!AF12)</f>
        <v>92</v>
      </c>
      <c r="R34" s="160">
        <f>IF(ISBLANK(Invoer!AP12),"",Invoer!AP12)</f>
        <v>82</v>
      </c>
      <c r="S34" s="160">
        <f>IF(ISBLANK(Invoer!BE12),"",Invoer!BE12)</f>
        <v>88</v>
      </c>
      <c r="T34" s="160">
        <f>IF(ISBLANK(Invoer!BJ12),"",Invoer!BJ12)</f>
        <v>78</v>
      </c>
      <c r="U34" s="160">
        <f>IF(ISBLANK(Invoer!BT12),"",Invoer!BT12)</f>
      </c>
      <c r="V34" s="121">
        <f>SUM(O34:U34)</f>
        <v>488</v>
      </c>
      <c r="W34" s="147">
        <f>N34-SMALL(AF34:AL34,1)-SMALL(AF34:AL34,2)</f>
        <v>239</v>
      </c>
      <c r="X34" s="147">
        <f>V34-SMALL(AM34:AS34,1)-SMALL(AM34:AS34,2)</f>
        <v>421</v>
      </c>
      <c r="Y34" s="147">
        <f>N34+V34</f>
        <v>727</v>
      </c>
      <c r="Z34" s="147">
        <f>Y34-SMALL(AU34:BH34,1)-SMALL(AU34:BH34,2)-SMALL(AU34:BH34,3)-SMALL(AU34:BH34,4)</f>
        <v>727</v>
      </c>
      <c r="AA34" s="101">
        <f>RANK(W34,W$5:W$169)</f>
        <v>38</v>
      </c>
      <c r="AB34" s="101">
        <f>RANK(X34,X$5:X$169)</f>
        <v>25</v>
      </c>
      <c r="AC34" s="101">
        <f>RANK(Y34,Y$5:Y$169)</f>
        <v>30</v>
      </c>
      <c r="AD34" s="101">
        <f>RANK(Z34,Z$5:Z$169)</f>
        <v>30</v>
      </c>
      <c r="AE34" s="8"/>
      <c r="AF34" s="94">
        <f>G34</f>
        <v>81</v>
      </c>
      <c r="AG34" s="94">
        <f>H34</f>
        <v>86</v>
      </c>
      <c r="AH34" s="94">
        <f>I34</f>
        <v>0</v>
      </c>
      <c r="AI34" s="94">
        <f>J34</f>
        <v>72</v>
      </c>
      <c r="AJ34" s="94">
        <f>K34</f>
      </c>
      <c r="AK34" s="94">
        <f>L34</f>
      </c>
      <c r="AL34" s="94">
        <f>M34</f>
      </c>
      <c r="AM34" s="94">
        <f>O34</f>
        <v>67</v>
      </c>
      <c r="AN34" s="94">
        <f>P34</f>
        <v>81</v>
      </c>
      <c r="AO34" s="94">
        <f>Q34</f>
        <v>92</v>
      </c>
      <c r="AP34" s="94">
        <f>R34</f>
        <v>82</v>
      </c>
      <c r="AQ34" s="94">
        <f>S34</f>
        <v>88</v>
      </c>
      <c r="AR34" s="190">
        <f>T34</f>
        <v>78</v>
      </c>
      <c r="AS34" s="190">
        <f>U34</f>
      </c>
      <c r="AT34" s="1"/>
      <c r="AU34" s="1">
        <f>AF34</f>
        <v>81</v>
      </c>
      <c r="AV34" s="1">
        <f>AM34</f>
        <v>67</v>
      </c>
      <c r="AW34" s="1">
        <f>AG34</f>
        <v>86</v>
      </c>
      <c r="AX34" s="1">
        <f>AH34</f>
        <v>0</v>
      </c>
      <c r="AY34" s="1">
        <f>AN34</f>
        <v>81</v>
      </c>
      <c r="AZ34" s="1">
        <f>AO34</f>
        <v>92</v>
      </c>
      <c r="BA34" s="1">
        <f>AI34</f>
        <v>72</v>
      </c>
      <c r="BB34" s="1">
        <f>AP34</f>
        <v>82</v>
      </c>
      <c r="BC34" s="1">
        <f>AJ34</f>
      </c>
      <c r="BD34" s="1">
        <f>AK34</f>
      </c>
      <c r="BE34" s="1">
        <f>AQ34</f>
        <v>88</v>
      </c>
      <c r="BF34">
        <f>AR34</f>
        <v>78</v>
      </c>
      <c r="BG34">
        <f>AL34</f>
      </c>
      <c r="BH34">
        <f>AS34</f>
      </c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ht="16.5">
      <c r="A35" s="154"/>
      <c r="B35" s="155"/>
      <c r="C35" s="12"/>
      <c r="D35" s="104" t="str">
        <f>Invoer!B171</f>
        <v>Wouters Els</v>
      </c>
      <c r="E35" s="145"/>
      <c r="F35" s="146"/>
      <c r="G35" s="11">
        <f>IF(ISBLANK(Invoer!G171),"",Invoer!G171)</f>
        <v>88</v>
      </c>
      <c r="H35" s="11">
        <f>IF(ISBLANK(Invoer!Q171),"",Invoer!Q171)</f>
      </c>
      <c r="I35" s="11">
        <f>IF(ISBLANK(Invoer!R171),"",Invoer!V171)</f>
        <v>0</v>
      </c>
      <c r="J35" s="11">
        <f>IF(ISBLANK(Invoer!AK171),"",Invoer!AK171)</f>
        <v>87</v>
      </c>
      <c r="K35" s="11">
        <f>IF(ISBLANK(Invoer!AU171),"",Invoer!AU171)</f>
        <v>0</v>
      </c>
      <c r="L35" s="11">
        <f>IF(ISBLANK(Invoer!AZ171),"",Invoer!AZ171)</f>
        <v>0</v>
      </c>
      <c r="M35" s="11">
        <f>IF(ISBLANK(Invoer!BO171),"",Invoer!BO171)</f>
        <v>69</v>
      </c>
      <c r="N35" s="100">
        <f>SUM(E35:M35)</f>
        <v>244</v>
      </c>
      <c r="O35" s="160">
        <f>IF(ISBLANK(Invoer!L171),"",Invoer!L171)</f>
        <v>73</v>
      </c>
      <c r="P35" s="160">
        <f>IF(ISBLANK(Invoer!AA171),"",Invoer!AA171)</f>
        <v>79</v>
      </c>
      <c r="Q35" s="160">
        <f>IF(ISBLANK(Invoer!AF171),"",Invoer!AF171)</f>
        <v>77</v>
      </c>
      <c r="R35" s="160">
        <f>IF(ISBLANK(Invoer!AP171),"",Invoer!AP171)</f>
        <v>0</v>
      </c>
      <c r="S35" s="160">
        <f>IF(ISBLANK(Invoer!BE171),"",Invoer!BE171)</f>
        <v>72</v>
      </c>
      <c r="T35" s="160">
        <f>IF(ISBLANK(Invoer!BJ171),"",Invoer!BJ171)</f>
        <v>69</v>
      </c>
      <c r="U35" s="160">
        <f>IF(ISBLANK(Invoer!BT171),"",Invoer!BT171)</f>
        <v>77</v>
      </c>
      <c r="V35" s="121">
        <f>SUM(O35:U35)</f>
        <v>447</v>
      </c>
      <c r="W35" s="147">
        <f>N35-SMALL(AF35:AL35,1)-SMALL(AF35:AL35,2)</f>
        <v>244</v>
      </c>
      <c r="X35" s="147">
        <f>V35-SMALL(AM35:AS35,1)-SMALL(AM35:AS35,2)</f>
        <v>378</v>
      </c>
      <c r="Y35" s="147">
        <f>N35+V35</f>
        <v>691</v>
      </c>
      <c r="Z35" s="147">
        <f>Y35-SMALL(AU35:BH35,1)-SMALL(AU35:BH35,2)-SMALL(AU35:BH35,3)-SMALL(AU35:BH35,4)</f>
        <v>691</v>
      </c>
      <c r="AA35" s="101">
        <f>RANK(W35,W$5:W$169)</f>
        <v>36</v>
      </c>
      <c r="AB35" s="101">
        <f>RANK(X35,X$5:X$169)</f>
        <v>31</v>
      </c>
      <c r="AC35" s="101">
        <f>RANK(Y35,Y$5:Y$169)</f>
        <v>31</v>
      </c>
      <c r="AD35" s="101">
        <f>RANK(Z35,Z$5:Z$169)</f>
        <v>31</v>
      </c>
      <c r="AE35" s="8"/>
      <c r="AF35" s="94">
        <f>G35</f>
        <v>88</v>
      </c>
      <c r="AG35" s="94">
        <f>H35</f>
      </c>
      <c r="AH35" s="94">
        <f>I35</f>
        <v>0</v>
      </c>
      <c r="AI35" s="94">
        <f>J35</f>
        <v>87</v>
      </c>
      <c r="AJ35" s="94">
        <f>K35</f>
        <v>0</v>
      </c>
      <c r="AK35" s="94">
        <f>L35</f>
        <v>0</v>
      </c>
      <c r="AL35" s="94">
        <f>M35</f>
        <v>69</v>
      </c>
      <c r="AM35" s="94">
        <f>O35</f>
        <v>73</v>
      </c>
      <c r="AN35" s="94">
        <f>P35</f>
        <v>79</v>
      </c>
      <c r="AO35" s="94">
        <f>Q35</f>
        <v>77</v>
      </c>
      <c r="AP35" s="94">
        <f>R35</f>
        <v>0</v>
      </c>
      <c r="AQ35" s="94">
        <f>S35</f>
        <v>72</v>
      </c>
      <c r="AR35" s="190">
        <f>T35</f>
        <v>69</v>
      </c>
      <c r="AS35" s="190">
        <f>U35</f>
        <v>77</v>
      </c>
      <c r="AT35" s="1"/>
      <c r="AU35" s="1">
        <f>AF35</f>
        <v>88</v>
      </c>
      <c r="AV35" s="1">
        <f>AM35</f>
        <v>73</v>
      </c>
      <c r="AW35" s="1">
        <f>AG35</f>
      </c>
      <c r="AX35" s="1">
        <f>AH35</f>
        <v>0</v>
      </c>
      <c r="AY35" s="1">
        <f>AN35</f>
        <v>79</v>
      </c>
      <c r="AZ35" s="1">
        <f>AO35</f>
        <v>77</v>
      </c>
      <c r="BA35" s="1">
        <f>AI35</f>
        <v>87</v>
      </c>
      <c r="BB35" s="1">
        <f>AP35</f>
        <v>0</v>
      </c>
      <c r="BC35" s="1">
        <f>AJ35</f>
        <v>0</v>
      </c>
      <c r="BD35" s="1">
        <f>AK35</f>
        <v>0</v>
      </c>
      <c r="BE35" s="1">
        <f>AQ35</f>
        <v>72</v>
      </c>
      <c r="BF35">
        <f>AR35</f>
        <v>69</v>
      </c>
      <c r="BG35">
        <f>AL35</f>
        <v>69</v>
      </c>
      <c r="BH35">
        <f>AS35</f>
        <v>77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ht="16.5">
      <c r="A36" s="154"/>
      <c r="B36" s="155"/>
      <c r="C36" s="12"/>
      <c r="D36" s="104" t="str">
        <f>Invoer!B106</f>
        <v>Nijeboer Jordi</v>
      </c>
      <c r="E36" s="145"/>
      <c r="F36" s="146"/>
      <c r="G36" s="11">
        <f>IF(ISBLANK(Invoer!G106),"",Invoer!G106)</f>
      </c>
      <c r="H36" s="11">
        <f>IF(ISBLANK(Invoer!Q106),"",Invoer!Q106)</f>
      </c>
      <c r="I36" s="11">
        <f>IF(ISBLANK(Invoer!R106),"",Invoer!V106)</f>
      </c>
      <c r="J36" s="11">
        <f>IF(ISBLANK(Invoer!AK106),"",Invoer!AK106)</f>
      </c>
      <c r="K36" s="11">
        <f>IF(ISBLANK(Invoer!AU106),"",Invoer!AU106)</f>
        <v>84</v>
      </c>
      <c r="L36" s="11">
        <f>IF(ISBLANK(Invoer!AZ106),"",Invoer!AZ106)</f>
        <v>99</v>
      </c>
      <c r="M36" s="11">
        <f>IF(ISBLANK(Invoer!BO106),"",Invoer!BO106)</f>
        <v>91</v>
      </c>
      <c r="N36" s="100">
        <f>SUM(E36:M36)</f>
        <v>274</v>
      </c>
      <c r="O36" s="160">
        <f>IF(ISBLANK(Invoer!L106),"",Invoer!L106)</f>
      </c>
      <c r="P36" s="160">
        <f>IF(ISBLANK(Invoer!AA106),"",Invoer!AA106)</f>
      </c>
      <c r="Q36" s="160">
        <f>IF(ISBLANK(Invoer!AF106),"",Invoer!AF106)</f>
      </c>
      <c r="R36" s="160">
        <f>IF(ISBLANK(Invoer!AP106),"",Invoer!AP106)</f>
      </c>
      <c r="S36" s="160">
        <f>IF(ISBLANK(Invoer!BE106),"",Invoer!BE106)</f>
        <v>115</v>
      </c>
      <c r="T36" s="160">
        <f>IF(ISBLANK(Invoer!BJ106),"",Invoer!BJ106)</f>
        <v>110</v>
      </c>
      <c r="U36" s="160">
        <f>IF(ISBLANK(Invoer!BT106),"",Invoer!BT106)</f>
        <v>108</v>
      </c>
      <c r="V36" s="121">
        <f>SUM(O36:U36)</f>
        <v>333</v>
      </c>
      <c r="W36" s="147">
        <f>N36-SMALL(AF36:AL36,1)-SMALL(AF36:AL36,2)</f>
        <v>274</v>
      </c>
      <c r="X36" s="147">
        <f>V36-SMALL(AM36:AS36,1)-SMALL(AM36:AS36,2)</f>
        <v>333</v>
      </c>
      <c r="Y36" s="147">
        <f>N36+V36</f>
        <v>607</v>
      </c>
      <c r="Z36" s="147">
        <f>Y36-SMALL(AU36:BH36,1)-SMALL(AU36:BH36,2)-SMALL(AU36:BH36,3)-SMALL(AU36:BH36,4)</f>
        <v>607</v>
      </c>
      <c r="AA36" s="101">
        <f>RANK(W36,W$5:W$169)</f>
        <v>32</v>
      </c>
      <c r="AB36" s="101">
        <f>RANK(X36,X$5:X$169)</f>
        <v>38</v>
      </c>
      <c r="AC36" s="101">
        <f>RANK(Y36,Y$5:Y$169)</f>
        <v>32</v>
      </c>
      <c r="AD36" s="101">
        <f>RANK(Z36,Z$5:Z$169)</f>
        <v>32</v>
      </c>
      <c r="AE36" s="8"/>
      <c r="AF36" s="94">
        <f>G36</f>
      </c>
      <c r="AG36" s="94">
        <f>H36</f>
      </c>
      <c r="AH36" s="94">
        <f>I36</f>
      </c>
      <c r="AI36" s="94">
        <f>J36</f>
      </c>
      <c r="AJ36" s="94">
        <f>K36</f>
        <v>84</v>
      </c>
      <c r="AK36" s="94">
        <f>L36</f>
        <v>99</v>
      </c>
      <c r="AL36" s="94">
        <f>M36</f>
        <v>91</v>
      </c>
      <c r="AM36" s="94">
        <f>O36</f>
      </c>
      <c r="AN36" s="94">
        <f>P36</f>
      </c>
      <c r="AO36" s="94">
        <f>Q36</f>
      </c>
      <c r="AP36" s="94">
        <f>R36</f>
      </c>
      <c r="AQ36" s="94">
        <f>S36</f>
        <v>115</v>
      </c>
      <c r="AR36" s="190">
        <f>T36</f>
        <v>110</v>
      </c>
      <c r="AS36" s="190">
        <f>U36</f>
        <v>108</v>
      </c>
      <c r="AT36" s="1"/>
      <c r="AU36" s="1">
        <f>AF36</f>
      </c>
      <c r="AV36" s="1">
        <f>AM36</f>
      </c>
      <c r="AW36" s="1">
        <f>AG36</f>
      </c>
      <c r="AX36" s="1">
        <f>AH36</f>
      </c>
      <c r="AY36" s="1">
        <f>AN36</f>
      </c>
      <c r="AZ36" s="1">
        <f>AO36</f>
      </c>
      <c r="BA36" s="1">
        <f>AI36</f>
      </c>
      <c r="BB36" s="1">
        <f>AP36</f>
      </c>
      <c r="BC36" s="1">
        <f>AJ36</f>
        <v>84</v>
      </c>
      <c r="BD36" s="1">
        <f>AK36</f>
        <v>99</v>
      </c>
      <c r="BE36" s="1">
        <f>AQ36</f>
        <v>115</v>
      </c>
      <c r="BF36">
        <f>AR36</f>
        <v>110</v>
      </c>
      <c r="BG36">
        <f>AL36</f>
        <v>91</v>
      </c>
      <c r="BH36">
        <f>AS36</f>
        <v>108</v>
      </c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ht="16.5">
      <c r="A37" s="154"/>
      <c r="B37" s="155"/>
      <c r="C37" s="12"/>
      <c r="D37" s="104" t="str">
        <f>Invoer!B151</f>
        <v>Verhagen Dennis</v>
      </c>
      <c r="E37" s="145"/>
      <c r="F37" s="146"/>
      <c r="G37" s="11">
        <f>IF(ISBLANK(Invoer!G151),"",Invoer!G151)</f>
        <v>70</v>
      </c>
      <c r="H37" s="11">
        <f>IF(ISBLANK(Invoer!Q151),"",Invoer!Q151)</f>
      </c>
      <c r="I37" s="11">
        <f>IF(ISBLANK(Invoer!R151),"",Invoer!V151)</f>
      </c>
      <c r="J37" s="11">
        <f>IF(ISBLANK(Invoer!AK151),"",Invoer!AK151)</f>
      </c>
      <c r="K37" s="11">
        <f>IF(ISBLANK(Invoer!AU151),"",Invoer!AU151)</f>
        <v>114</v>
      </c>
      <c r="L37" s="11">
        <f>IF(ISBLANK(Invoer!AZ151),"",Invoer!AZ151)</f>
        <v>81</v>
      </c>
      <c r="M37" s="11">
        <f>IF(ISBLANK(Invoer!BO151),"",Invoer!BO151)</f>
      </c>
      <c r="N37" s="100">
        <f>SUM(E37:M37)</f>
        <v>265</v>
      </c>
      <c r="O37" s="160">
        <f>IF(ISBLANK(Invoer!L151),"",Invoer!L151)</f>
      </c>
      <c r="P37" s="160">
        <f>IF(ISBLANK(Invoer!AA151),"",Invoer!AA151)</f>
        <v>89</v>
      </c>
      <c r="Q37" s="160">
        <f>IF(ISBLANK(Invoer!AF151),"",Invoer!AF151)</f>
        <v>105</v>
      </c>
      <c r="R37" s="160">
        <f>IF(ISBLANK(Invoer!AP151),"",Invoer!AP151)</f>
      </c>
      <c r="S37" s="160">
        <f>IF(ISBLANK(Invoer!BE151),"",Invoer!BE151)</f>
        <v>103</v>
      </c>
      <c r="T37" s="160">
        <f>IF(ISBLANK(Invoer!BJ151),"",Invoer!BJ151)</f>
      </c>
      <c r="U37" s="160">
        <f>IF(ISBLANK(Invoer!BT151),"",Invoer!BT151)</f>
      </c>
      <c r="V37" s="121">
        <f>SUM(O37:U37)</f>
        <v>297</v>
      </c>
      <c r="W37" s="147">
        <f>N37-SMALL(AF37:AL37,1)-SMALL(AF37:AL37,2)</f>
        <v>265</v>
      </c>
      <c r="X37" s="147">
        <f>V37-SMALL(AM37:AS37,1)-SMALL(AM37:AS37,2)</f>
        <v>297</v>
      </c>
      <c r="Y37" s="147">
        <f>N37+V37</f>
        <v>562</v>
      </c>
      <c r="Z37" s="147">
        <f>Y37-SMALL(AU37:BH37,1)-SMALL(AU37:BH37,2)-SMALL(AU37:BH37,3)-SMALL(AU37:BH37,4)</f>
        <v>562</v>
      </c>
      <c r="AA37" s="101">
        <f>RANK(W37,W$5:W$169)</f>
        <v>34</v>
      </c>
      <c r="AB37" s="101">
        <f>RANK(X37,X$5:X$169)</f>
        <v>41</v>
      </c>
      <c r="AC37" s="101">
        <f>RANK(Y37,Y$5:Y$169)</f>
        <v>33</v>
      </c>
      <c r="AD37" s="101">
        <f>RANK(Z37,Z$5:Z$169)</f>
        <v>33</v>
      </c>
      <c r="AE37" s="8"/>
      <c r="AF37" s="94">
        <f>G37</f>
        <v>70</v>
      </c>
      <c r="AG37" s="94">
        <f>H37</f>
      </c>
      <c r="AH37" s="94">
        <f>I37</f>
      </c>
      <c r="AI37" s="94">
        <f>J37</f>
      </c>
      <c r="AJ37" s="94">
        <f>K37</f>
        <v>114</v>
      </c>
      <c r="AK37" s="94">
        <f>L37</f>
        <v>81</v>
      </c>
      <c r="AL37" s="94">
        <f>M37</f>
      </c>
      <c r="AM37" s="94">
        <f>O37</f>
      </c>
      <c r="AN37" s="94">
        <f>P37</f>
        <v>89</v>
      </c>
      <c r="AO37" s="94">
        <f>Q37</f>
        <v>105</v>
      </c>
      <c r="AP37" s="94">
        <f>R37</f>
      </c>
      <c r="AQ37" s="94">
        <f>S37</f>
        <v>103</v>
      </c>
      <c r="AR37" s="190">
        <f>T37</f>
      </c>
      <c r="AS37" s="190">
        <f>U37</f>
      </c>
      <c r="AT37" s="1"/>
      <c r="AU37" s="1">
        <f>AF37</f>
        <v>70</v>
      </c>
      <c r="AV37" s="1">
        <f>AM37</f>
      </c>
      <c r="AW37" s="1">
        <f>AG37</f>
      </c>
      <c r="AX37" s="1">
        <f>AH37</f>
      </c>
      <c r="AY37" s="1">
        <f>AN37</f>
        <v>89</v>
      </c>
      <c r="AZ37" s="1">
        <f>AO37</f>
        <v>105</v>
      </c>
      <c r="BA37" s="1">
        <f>AI37</f>
      </c>
      <c r="BB37" s="1">
        <f>AP37</f>
      </c>
      <c r="BC37" s="1">
        <f>AJ37</f>
        <v>114</v>
      </c>
      <c r="BD37" s="1">
        <f>AK37</f>
        <v>81</v>
      </c>
      <c r="BE37" s="1">
        <f>AQ37</f>
        <v>103</v>
      </c>
      <c r="BF37">
        <f>AR37</f>
      </c>
      <c r="BG37">
        <f>AL37</f>
      </c>
      <c r="BH37">
        <f>AS37</f>
      </c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ht="16.5">
      <c r="A38" s="154"/>
      <c r="B38" s="155"/>
      <c r="C38" s="12"/>
      <c r="D38" s="104" t="str">
        <f>Invoer!B169</f>
        <v>Witte Janko de</v>
      </c>
      <c r="E38" s="145"/>
      <c r="F38" s="146"/>
      <c r="G38" s="11">
        <f>IF(ISBLANK(Invoer!G169),"",Invoer!G169)</f>
        <v>93</v>
      </c>
      <c r="H38" s="11">
        <f>IF(ISBLANK(Invoer!Q169),"",Invoer!Q169)</f>
        <v>81</v>
      </c>
      <c r="I38" s="11">
        <f>IF(ISBLANK(Invoer!R169),"",Invoer!V169)</f>
        <v>88</v>
      </c>
      <c r="J38" s="11">
        <f>IF(ISBLANK(Invoer!AK169),"",Invoer!AK169)</f>
      </c>
      <c r="K38" s="11">
        <f>IF(ISBLANK(Invoer!AU169),"",Invoer!AU169)</f>
      </c>
      <c r="L38" s="11">
        <f>IF(ISBLANK(Invoer!AZ169),"",Invoer!AZ169)</f>
      </c>
      <c r="M38" s="11">
        <f>IF(ISBLANK(Invoer!BO169),"",Invoer!BO169)</f>
      </c>
      <c r="N38" s="100">
        <f>SUM(E38:M38)</f>
        <v>262</v>
      </c>
      <c r="O38" s="160">
        <f>IF(ISBLANK(Invoer!L169),"",Invoer!L169)</f>
        <v>76</v>
      </c>
      <c r="P38" s="160">
        <f>IF(ISBLANK(Invoer!AA169),"",Invoer!AA169)</f>
      </c>
      <c r="Q38" s="160">
        <f>IF(ISBLANK(Invoer!AF169),"",Invoer!AF169)</f>
      </c>
      <c r="R38" s="160">
        <f>IF(ISBLANK(Invoer!AP169),"",Invoer!AP169)</f>
        <v>99</v>
      </c>
      <c r="S38" s="160">
        <f>IF(ISBLANK(Invoer!BE169),"",Invoer!BE169)</f>
      </c>
      <c r="T38" s="160">
        <f>IF(ISBLANK(Invoer!BJ169),"",Invoer!BJ169)</f>
      </c>
      <c r="U38" s="160">
        <f>IF(ISBLANK(Invoer!BT169),"",Invoer!BT169)</f>
        <v>78</v>
      </c>
      <c r="V38" s="121">
        <f>SUM(O38:U38)</f>
        <v>253</v>
      </c>
      <c r="W38" s="147">
        <f>N38-SMALL(AF38:AL38,1)-SMALL(AF38:AL38,2)</f>
        <v>262</v>
      </c>
      <c r="X38" s="147">
        <f>V38-SMALL(AM38:AS38,1)-SMALL(AM38:AS38,2)</f>
        <v>253</v>
      </c>
      <c r="Y38" s="147">
        <f>N38+V38</f>
        <v>515</v>
      </c>
      <c r="Z38" s="147">
        <f>Y38-SMALL(AU38:BH38,1)-SMALL(AU38:BH38,2)-SMALL(AU38:BH38,3)-SMALL(AU38:BH38,4)</f>
        <v>515</v>
      </c>
      <c r="AA38" s="101">
        <f>RANK(W38,W$5:W$169)</f>
        <v>35</v>
      </c>
      <c r="AB38" s="101">
        <f>RANK(X38,X$5:X$169)</f>
        <v>43</v>
      </c>
      <c r="AC38" s="101">
        <f>RANK(Y38,Y$5:Y$169)</f>
        <v>34</v>
      </c>
      <c r="AD38" s="101">
        <f>RANK(Z38,Z$5:Z$169)</f>
        <v>34</v>
      </c>
      <c r="AE38" s="8"/>
      <c r="AF38" s="94">
        <f>G38</f>
        <v>93</v>
      </c>
      <c r="AG38" s="94">
        <f>H38</f>
        <v>81</v>
      </c>
      <c r="AH38" s="94">
        <f>I38</f>
        <v>88</v>
      </c>
      <c r="AI38" s="94">
        <f>J38</f>
      </c>
      <c r="AJ38" s="94">
        <f>K38</f>
      </c>
      <c r="AK38" s="94">
        <f>L38</f>
      </c>
      <c r="AL38" s="94">
        <f>M38</f>
      </c>
      <c r="AM38" s="94">
        <f>O38</f>
        <v>76</v>
      </c>
      <c r="AN38" s="94">
        <f>P38</f>
      </c>
      <c r="AO38" s="94">
        <f>Q38</f>
      </c>
      <c r="AP38" s="94">
        <f>R38</f>
        <v>99</v>
      </c>
      <c r="AQ38" s="94">
        <f>S38</f>
      </c>
      <c r="AR38" s="190">
        <f>T38</f>
      </c>
      <c r="AS38" s="190">
        <f>U38</f>
        <v>78</v>
      </c>
      <c r="AT38" s="1"/>
      <c r="AU38" s="1">
        <f>AF38</f>
        <v>93</v>
      </c>
      <c r="AV38" s="1">
        <f>AM38</f>
        <v>76</v>
      </c>
      <c r="AW38" s="1">
        <f>AG38</f>
        <v>81</v>
      </c>
      <c r="AX38" s="1">
        <f>AH38</f>
        <v>88</v>
      </c>
      <c r="AY38" s="1">
        <f>AN38</f>
      </c>
      <c r="AZ38" s="1">
        <f>AO38</f>
      </c>
      <c r="BA38" s="1">
        <f>AI38</f>
      </c>
      <c r="BB38" s="1">
        <f>AP38</f>
        <v>99</v>
      </c>
      <c r="BC38" s="1">
        <f>AJ38</f>
      </c>
      <c r="BD38" s="1">
        <f>AK38</f>
      </c>
      <c r="BE38" s="1">
        <f>AQ38</f>
      </c>
      <c r="BF38">
        <f>AR38</f>
      </c>
      <c r="BG38">
        <f>AL38</f>
      </c>
      <c r="BH38">
        <f>AS38</f>
        <v>78</v>
      </c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ht="16.5">
      <c r="A39" s="154"/>
      <c r="B39" s="155"/>
      <c r="C39" s="12"/>
      <c r="D39" s="104" t="str">
        <f>Invoer!B154</f>
        <v>Verhulst Wibo</v>
      </c>
      <c r="E39" s="48"/>
      <c r="F39" s="10"/>
      <c r="G39" s="11">
        <f>IF(ISBLANK(Invoer!G154),"",Invoer!G154)</f>
        <v>96</v>
      </c>
      <c r="H39" s="11">
        <f>IF(ISBLANK(Invoer!Q154),"",Invoer!Q154)</f>
        <v>0</v>
      </c>
      <c r="I39" s="11">
        <f>IF(ISBLANK(Invoer!R154),"",Invoer!V154)</f>
        <v>77</v>
      </c>
      <c r="J39" s="11">
        <f>IF(ISBLANK(Invoer!AK154),"",Invoer!AK154)</f>
        <v>91</v>
      </c>
      <c r="K39" s="11">
        <f>IF(ISBLANK(Invoer!AU154),"",Invoer!AU154)</f>
        <v>97</v>
      </c>
      <c r="L39" s="11">
        <f>IF(ISBLANK(Invoer!AZ154),"",Invoer!AZ154)</f>
        <v>71</v>
      </c>
      <c r="M39" s="11">
        <f>IF(ISBLANK(Invoer!BO154),"",Invoer!BO154)</f>
        <v>80</v>
      </c>
      <c r="N39" s="100">
        <f>SUM(E39:M39)</f>
        <v>512</v>
      </c>
      <c r="O39" s="160">
        <f>IF(ISBLANK(Invoer!L154),"",Invoer!L154)</f>
      </c>
      <c r="P39" s="160">
        <f>IF(ISBLANK(Invoer!AA154),"",Invoer!AA154)</f>
      </c>
      <c r="Q39" s="160">
        <f>IF(ISBLANK(Invoer!AF154),"",Invoer!AF154)</f>
      </c>
      <c r="R39" s="160">
        <f>IF(ISBLANK(Invoer!AP154),"",Invoer!AP154)</f>
      </c>
      <c r="S39" s="160">
        <f>IF(ISBLANK(Invoer!BE154),"",Invoer!BE154)</f>
      </c>
      <c r="T39" s="160">
        <f>IF(ISBLANK(Invoer!BJ154),"",Invoer!BJ154)</f>
      </c>
      <c r="U39" s="160">
        <f>IF(ISBLANK(Invoer!BT154),"",Invoer!BT154)</f>
      </c>
      <c r="V39" s="121">
        <f>SUM(O39:U39)</f>
        <v>0</v>
      </c>
      <c r="W39" s="147">
        <f>N39-SMALL(AF39:AL39,1)-SMALL(AF39:AL39,2)</f>
        <v>441</v>
      </c>
      <c r="X39" s="147">
        <f>V39-SMALL(AM39:AS39,1)-SMALL(AM39:AS39,2)</f>
        <v>0</v>
      </c>
      <c r="Y39" s="101">
        <f>N39+V39</f>
        <v>512</v>
      </c>
      <c r="Z39" s="147">
        <f>Y39-SMALL(AU39:BH39,1)-SMALL(AU39:BH39,2)-SMALL(AU39:BH39,3)-SMALL(AU39:BH39,4)</f>
        <v>512</v>
      </c>
      <c r="AA39" s="101">
        <f>RANK(W39,W$5:W$169)</f>
        <v>25</v>
      </c>
      <c r="AB39" s="101">
        <f>RANK(X39,X$5:X$169)</f>
        <v>57</v>
      </c>
      <c r="AC39" s="101">
        <f>RANK(Y39,Y$5:Y$169)</f>
        <v>35</v>
      </c>
      <c r="AD39" s="101">
        <f>RANK(Z39,Z$5:Z$169)</f>
        <v>35</v>
      </c>
      <c r="AE39" s="8"/>
      <c r="AF39" s="94">
        <f>G39</f>
        <v>96</v>
      </c>
      <c r="AG39" s="94">
        <f>H39</f>
        <v>0</v>
      </c>
      <c r="AH39" s="94">
        <f>I39</f>
        <v>77</v>
      </c>
      <c r="AI39" s="94">
        <f>J39</f>
        <v>91</v>
      </c>
      <c r="AJ39" s="94">
        <f>K39</f>
        <v>97</v>
      </c>
      <c r="AK39" s="94">
        <f>L39</f>
        <v>71</v>
      </c>
      <c r="AL39" s="94">
        <f>M39</f>
        <v>80</v>
      </c>
      <c r="AM39" s="94">
        <f>O39</f>
      </c>
      <c r="AN39" s="94">
        <f>P39</f>
      </c>
      <c r="AO39" s="94">
        <f>Q39</f>
      </c>
      <c r="AP39" s="94">
        <f>R39</f>
      </c>
      <c r="AQ39" s="94">
        <f>S39</f>
      </c>
      <c r="AR39" s="190">
        <f>T39</f>
      </c>
      <c r="AS39" s="190">
        <f>U39</f>
      </c>
      <c r="AT39" s="1"/>
      <c r="AU39" s="1">
        <f>AF39</f>
        <v>96</v>
      </c>
      <c r="AV39" s="1">
        <f>AM39</f>
      </c>
      <c r="AW39" s="1">
        <f>AG39</f>
        <v>0</v>
      </c>
      <c r="AX39" s="1">
        <f>AH39</f>
        <v>77</v>
      </c>
      <c r="AY39" s="1">
        <f>AN39</f>
      </c>
      <c r="AZ39" s="1">
        <f>AO39</f>
      </c>
      <c r="BA39" s="1">
        <f>AI39</f>
        <v>91</v>
      </c>
      <c r="BB39" s="1">
        <f>AP39</f>
      </c>
      <c r="BC39" s="1">
        <f>AJ39</f>
        <v>97</v>
      </c>
      <c r="BD39" s="1">
        <f>AK39</f>
        <v>71</v>
      </c>
      <c r="BE39" s="1">
        <f>AQ39</f>
      </c>
      <c r="BF39">
        <f>AR39</f>
      </c>
      <c r="BG39">
        <f>AL39</f>
        <v>80</v>
      </c>
      <c r="BH39">
        <f>AS39</f>
      </c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ht="16.5">
      <c r="A40" s="154"/>
      <c r="B40" s="155"/>
      <c r="C40" s="12"/>
      <c r="D40" s="104" t="str">
        <f>Invoer!B132</f>
        <v>Serier Quinten (J15)</v>
      </c>
      <c r="E40" s="48"/>
      <c r="F40" s="10"/>
      <c r="G40" s="11">
        <f>IF(ISBLANK(Invoer!G132),"",Invoer!G132)</f>
      </c>
      <c r="H40" s="11">
        <f>IF(ISBLANK(Invoer!Q132),"",Invoer!Q132)</f>
      </c>
      <c r="I40" s="11">
        <f>IF(ISBLANK(Invoer!R132),"",Invoer!V132)</f>
      </c>
      <c r="J40" s="11">
        <f>IF(ISBLANK(Invoer!AK132),"",Invoer!AK132)</f>
      </c>
      <c r="K40" s="11">
        <f>IF(ISBLANK(Invoer!AU132),"",Invoer!AU132)</f>
      </c>
      <c r="L40" s="11">
        <f>IF(ISBLANK(Invoer!AZ132),"",Invoer!AZ132)</f>
      </c>
      <c r="M40" s="11">
        <f>IF(ISBLANK(Invoer!BO132),"",Invoer!BO132)</f>
      </c>
      <c r="N40" s="100">
        <f>SUM(E40:M40)</f>
        <v>0</v>
      </c>
      <c r="O40" s="160">
        <f>IF(ISBLANK(Invoer!L132),"",Invoer!L132)</f>
        <v>69</v>
      </c>
      <c r="P40" s="160">
        <f>IF(ISBLANK(Invoer!AA132),"",Invoer!AA132)</f>
        <v>70</v>
      </c>
      <c r="Q40" s="160">
        <f>IF(ISBLANK(Invoer!AF132),"",Invoer!AF132)</f>
        <v>65</v>
      </c>
      <c r="R40" s="160">
        <f>IF(ISBLANK(Invoer!AP132),"",Invoer!AP132)</f>
        <v>79</v>
      </c>
      <c r="S40" s="160">
        <f>IF(ISBLANK(Invoer!BE132),"",Invoer!BE132)</f>
        <v>71</v>
      </c>
      <c r="T40" s="160">
        <f>IF(ISBLANK(Invoer!BJ132),"",Invoer!BJ132)</f>
        <v>67</v>
      </c>
      <c r="U40" s="160">
        <f>IF(ISBLANK(Invoer!BT132),"",Invoer!BT132)</f>
        <v>74</v>
      </c>
      <c r="V40" s="121">
        <f>SUM(O40:U40)</f>
        <v>495</v>
      </c>
      <c r="W40" s="147">
        <f>N40-SMALL(AF40:AL40,1)-SMALL(AF40:AL40,2)</f>
        <v>0</v>
      </c>
      <c r="X40" s="147">
        <f>V40-SMALL(AM40:AS40,1)-SMALL(AM40:AS40,2)</f>
        <v>363</v>
      </c>
      <c r="Y40" s="101">
        <f>N40+V40</f>
        <v>495</v>
      </c>
      <c r="Z40" s="147">
        <f>Y40-SMALL(AU40:BH40,1)-SMALL(AU40:BH40,2)-SMALL(AU40:BH40,3)-SMALL(AU40:BH40,4)</f>
        <v>495</v>
      </c>
      <c r="AA40" s="101">
        <f>RANK(W40,W$5:W$169)</f>
        <v>60</v>
      </c>
      <c r="AB40" s="101">
        <f>RANK(X40,X$5:X$169)</f>
        <v>33</v>
      </c>
      <c r="AC40" s="101">
        <f>RANK(Y40,Y$5:Y$169)</f>
        <v>36</v>
      </c>
      <c r="AD40" s="101">
        <f>RANK(Z40,Z$5:Z$169)</f>
        <v>36</v>
      </c>
      <c r="AE40" s="8"/>
      <c r="AF40" s="94">
        <f>G40</f>
      </c>
      <c r="AG40" s="94">
        <f>H40</f>
      </c>
      <c r="AH40" s="94">
        <f>I40</f>
      </c>
      <c r="AI40" s="94">
        <f>J40</f>
      </c>
      <c r="AJ40" s="94">
        <f>K40</f>
      </c>
      <c r="AK40" s="94">
        <f>L40</f>
      </c>
      <c r="AL40" s="94">
        <f>M40</f>
      </c>
      <c r="AM40" s="94">
        <f>O40</f>
        <v>69</v>
      </c>
      <c r="AN40" s="94">
        <f>P40</f>
        <v>70</v>
      </c>
      <c r="AO40" s="94">
        <f>Q40</f>
        <v>65</v>
      </c>
      <c r="AP40" s="94">
        <f>R40</f>
        <v>79</v>
      </c>
      <c r="AQ40" s="94">
        <f>S40</f>
        <v>71</v>
      </c>
      <c r="AR40" s="190">
        <f>T40</f>
        <v>67</v>
      </c>
      <c r="AS40" s="190">
        <f>U40</f>
        <v>74</v>
      </c>
      <c r="AT40" s="1"/>
      <c r="AU40" s="1">
        <f>AF40</f>
      </c>
      <c r="AV40" s="1">
        <f>AM40</f>
        <v>69</v>
      </c>
      <c r="AW40" s="1">
        <f>AG40</f>
      </c>
      <c r="AX40" s="1">
        <f>AH40</f>
      </c>
      <c r="AY40" s="1">
        <f>AN40</f>
        <v>70</v>
      </c>
      <c r="AZ40" s="1">
        <f>AO40</f>
        <v>65</v>
      </c>
      <c r="BA40" s="1">
        <f>AI40</f>
      </c>
      <c r="BB40" s="1">
        <f>AP40</f>
        <v>79</v>
      </c>
      <c r="BC40" s="1">
        <f>AJ40</f>
      </c>
      <c r="BD40" s="1">
        <f>AK40</f>
      </c>
      <c r="BE40" s="1">
        <f>AQ40</f>
        <v>71</v>
      </c>
      <c r="BF40">
        <f>AR40</f>
        <v>67</v>
      </c>
      <c r="BG40">
        <f>AL40</f>
      </c>
      <c r="BH40">
        <f>AS40</f>
        <v>74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16.5">
      <c r="A41" s="154"/>
      <c r="B41" s="155"/>
      <c r="C41" s="12"/>
      <c r="D41" s="104" t="str">
        <f>Invoer!B67</f>
        <v>Huibregtse Piet</v>
      </c>
      <c r="E41" s="48"/>
      <c r="F41" s="10"/>
      <c r="G41" s="11">
        <f>IF(ISBLANK(Invoer!G67),"",Invoer!G67)</f>
      </c>
      <c r="H41" s="11">
        <f>IF(ISBLANK(Invoer!Q67),"",Invoer!Q67)</f>
        <v>90</v>
      </c>
      <c r="I41" s="11">
        <f>IF(ISBLANK(Invoer!R67),"",Invoer!V67)</f>
        <v>84</v>
      </c>
      <c r="J41" s="11">
        <f>IF(ISBLANK(Invoer!AK67),"",Invoer!AK67)</f>
      </c>
      <c r="K41" s="11">
        <f>IF(ISBLANK(Invoer!AU67),"",Invoer!AU67)</f>
      </c>
      <c r="L41" s="11">
        <f>IF(ISBLANK(Invoer!AZ67),"",Invoer!AZ67)</f>
      </c>
      <c r="M41" s="11">
        <f>IF(ISBLANK(Invoer!BO67),"",Invoer!BO67)</f>
      </c>
      <c r="N41" s="100">
        <f>SUM(E41:M41)</f>
        <v>174</v>
      </c>
      <c r="O41" s="160">
        <f>IF(ISBLANK(Invoer!L67),"",Invoer!L67)</f>
        <v>87</v>
      </c>
      <c r="P41" s="160">
        <f>IF(ISBLANK(Invoer!AA67),"",Invoer!AA67)</f>
        <v>72</v>
      </c>
      <c r="Q41" s="160">
        <f>IF(ISBLANK(Invoer!AF67),"",Invoer!AF67)</f>
        <v>70</v>
      </c>
      <c r="R41" s="160">
        <f>IF(ISBLANK(Invoer!AP67),"",Invoer!AP67)</f>
        <v>84</v>
      </c>
      <c r="S41" s="160">
        <f>IF(ISBLANK(Invoer!BE67),"",Invoer!BE67)</f>
      </c>
      <c r="T41" s="160">
        <f>IF(ISBLANK(Invoer!BJ67),"",Invoer!BJ67)</f>
      </c>
      <c r="U41" s="160">
        <f>IF(ISBLANK(Invoer!BT67),"",Invoer!BT67)</f>
      </c>
      <c r="V41" s="121">
        <f>SUM(O41:U41)</f>
        <v>313</v>
      </c>
      <c r="W41" s="147">
        <f>N41-SMALL(AF41:AL41,1)-SMALL(AF41:AL41,2)</f>
        <v>174</v>
      </c>
      <c r="X41" s="147">
        <f>V41-SMALL(AM41:AS41,1)-SMALL(AM41:AS41,2)</f>
        <v>313</v>
      </c>
      <c r="Y41" s="101">
        <f>N41+V41</f>
        <v>487</v>
      </c>
      <c r="Z41" s="147">
        <f>Y41-SMALL(AU41:BH41,1)-SMALL(AU41:BH41,2)-SMALL(AU41:BH41,3)-SMALL(AU41:BH41,4)</f>
        <v>487</v>
      </c>
      <c r="AA41" s="101">
        <f>RANK(W41,W$5:W$169)</f>
        <v>44</v>
      </c>
      <c r="AB41" s="101">
        <f>RANK(X41,X$5:X$169)</f>
        <v>40</v>
      </c>
      <c r="AC41" s="101">
        <f>RANK(Y41,Y$5:Y$169)</f>
        <v>37</v>
      </c>
      <c r="AD41" s="101">
        <f>RANK(Z41,Z$5:Z$169)</f>
        <v>37</v>
      </c>
      <c r="AE41" s="8"/>
      <c r="AF41" s="94">
        <f>G41</f>
      </c>
      <c r="AG41" s="94">
        <f>H41</f>
        <v>90</v>
      </c>
      <c r="AH41" s="94">
        <f>I41</f>
        <v>84</v>
      </c>
      <c r="AI41" s="94">
        <f>J41</f>
      </c>
      <c r="AJ41" s="94">
        <f>K41</f>
      </c>
      <c r="AK41" s="94">
        <f>L41</f>
      </c>
      <c r="AL41" s="94">
        <f>M41</f>
      </c>
      <c r="AM41" s="94">
        <f>O41</f>
        <v>87</v>
      </c>
      <c r="AN41" s="94">
        <f>P41</f>
        <v>72</v>
      </c>
      <c r="AO41" s="94">
        <f>Q41</f>
        <v>70</v>
      </c>
      <c r="AP41" s="94">
        <f>R41</f>
        <v>84</v>
      </c>
      <c r="AQ41" s="94">
        <f>S41</f>
      </c>
      <c r="AR41" s="190">
        <f>T41</f>
      </c>
      <c r="AS41" s="190">
        <f>U41</f>
      </c>
      <c r="AT41" s="1"/>
      <c r="AU41" s="1">
        <f>AF41</f>
      </c>
      <c r="AV41" s="1">
        <f>AM41</f>
        <v>87</v>
      </c>
      <c r="AW41" s="1">
        <f>AG41</f>
        <v>90</v>
      </c>
      <c r="AX41" s="1">
        <f>AH41</f>
        <v>84</v>
      </c>
      <c r="AY41" s="1">
        <f>AN41</f>
        <v>72</v>
      </c>
      <c r="AZ41" s="1">
        <f>AO41</f>
        <v>70</v>
      </c>
      <c r="BA41" s="1">
        <f>AI41</f>
      </c>
      <c r="BB41" s="1">
        <f>AP41</f>
        <v>84</v>
      </c>
      <c r="BC41" s="1">
        <f>AJ41</f>
      </c>
      <c r="BD41" s="1">
        <f>AK41</f>
      </c>
      <c r="BE41" s="1">
        <f>AQ41</f>
      </c>
      <c r="BF41">
        <f>AR41</f>
      </c>
      <c r="BG41">
        <f>AL41</f>
      </c>
      <c r="BH41">
        <f>AS41</f>
      </c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6.5">
      <c r="A42" s="154"/>
      <c r="B42" s="155"/>
      <c r="C42" s="12"/>
      <c r="D42" s="104" t="str">
        <f>Invoer!B159</f>
        <v>Visser Willem de</v>
      </c>
      <c r="E42" s="145"/>
      <c r="F42" s="146"/>
      <c r="G42" s="11">
        <f>IF(ISBLANK(Invoer!G159),"",Invoer!G159)</f>
        <v>0</v>
      </c>
      <c r="H42" s="11">
        <f>IF(ISBLANK(Invoer!Q159),"",Invoer!Q159)</f>
        <v>0</v>
      </c>
      <c r="I42" s="11">
        <f>IF(ISBLANK(Invoer!R159),"",Invoer!V159)</f>
        <v>77</v>
      </c>
      <c r="J42" s="11">
        <f>IF(ISBLANK(Invoer!AK159),"",Invoer!AK159)</f>
      </c>
      <c r="K42" s="11">
        <f>IF(ISBLANK(Invoer!AU159),"",Invoer!AU159)</f>
      </c>
      <c r="L42" s="11">
        <f>IF(ISBLANK(Invoer!AZ159),"",Invoer!AZ159)</f>
      </c>
      <c r="M42" s="11">
        <f>IF(ISBLANK(Invoer!BO159),"",Invoer!BO159)</f>
        <v>73</v>
      </c>
      <c r="N42" s="100">
        <f>SUM(E42:M42)</f>
        <v>150</v>
      </c>
      <c r="O42" s="160">
        <f>IF(ISBLANK(Invoer!L159),"",Invoer!L159)</f>
        <v>69</v>
      </c>
      <c r="P42" s="160">
        <f>IF(ISBLANK(Invoer!AA159),"",Invoer!AA159)</f>
      </c>
      <c r="Q42" s="160">
        <f>IF(ISBLANK(Invoer!AF159),"",Invoer!AF159)</f>
      </c>
      <c r="R42" s="160">
        <f>IF(ISBLANK(Invoer!AP159),"",Invoer!AP159)</f>
      </c>
      <c r="S42" s="160">
        <f>IF(ISBLANK(Invoer!BE159),"",Invoer!BE159)</f>
        <v>79</v>
      </c>
      <c r="T42" s="160">
        <f>IF(ISBLANK(Invoer!BJ159),"",Invoer!BJ159)</f>
        <v>96</v>
      </c>
      <c r="U42" s="160">
        <f>IF(ISBLANK(Invoer!BT159),"",Invoer!BT159)</f>
        <v>87</v>
      </c>
      <c r="V42" s="121">
        <f>SUM(O42:U42)</f>
        <v>331</v>
      </c>
      <c r="W42" s="147">
        <f>N42-SMALL(AF42:AL42,1)-SMALL(AF42:AL42,2)</f>
        <v>150</v>
      </c>
      <c r="X42" s="147">
        <f>V42-SMALL(AM42:AS42,1)-SMALL(AM42:AS42,2)</f>
        <v>331</v>
      </c>
      <c r="Y42" s="147">
        <f>N42+V42</f>
        <v>481</v>
      </c>
      <c r="Z42" s="147">
        <f>Y42-SMALL(AU42:BH42,1)-SMALL(AU42:BH42,2)-SMALL(AU42:BH42,3)-SMALL(AU42:BH42,4)</f>
        <v>481</v>
      </c>
      <c r="AA42" s="101">
        <f>RANK(W42,W$5:W$169)</f>
        <v>48</v>
      </c>
      <c r="AB42" s="101">
        <f>RANK(X42,X$5:X$169)</f>
        <v>39</v>
      </c>
      <c r="AC42" s="101">
        <f>RANK(Y42,Y$5:Y$169)</f>
        <v>38</v>
      </c>
      <c r="AD42" s="101">
        <f>RANK(Z42,Z$5:Z$169)</f>
        <v>38</v>
      </c>
      <c r="AE42" s="8"/>
      <c r="AF42" s="94">
        <f>G42</f>
        <v>0</v>
      </c>
      <c r="AG42" s="94">
        <f>H42</f>
        <v>0</v>
      </c>
      <c r="AH42" s="94">
        <f>I42</f>
        <v>77</v>
      </c>
      <c r="AI42" s="94">
        <f>J42</f>
      </c>
      <c r="AJ42" s="94">
        <f>K42</f>
      </c>
      <c r="AK42" s="94">
        <f>L42</f>
      </c>
      <c r="AL42" s="94">
        <f>M42</f>
        <v>73</v>
      </c>
      <c r="AM42" s="94">
        <f>O42</f>
        <v>69</v>
      </c>
      <c r="AN42" s="94">
        <f>P42</f>
      </c>
      <c r="AO42" s="94">
        <f>Q42</f>
      </c>
      <c r="AP42" s="94">
        <f>R42</f>
      </c>
      <c r="AQ42" s="94">
        <f>S42</f>
        <v>79</v>
      </c>
      <c r="AR42" s="190">
        <f>T42</f>
        <v>96</v>
      </c>
      <c r="AS42" s="190">
        <f>U42</f>
        <v>87</v>
      </c>
      <c r="AT42" s="1"/>
      <c r="AU42" s="1">
        <f>AF42</f>
        <v>0</v>
      </c>
      <c r="AV42" s="1">
        <f>AM42</f>
        <v>69</v>
      </c>
      <c r="AW42" s="1">
        <f>AG42</f>
        <v>0</v>
      </c>
      <c r="AX42" s="1">
        <f>AH42</f>
        <v>77</v>
      </c>
      <c r="AY42" s="1">
        <f>AN42</f>
      </c>
      <c r="AZ42" s="1">
        <f>AO42</f>
      </c>
      <c r="BA42" s="1">
        <f>AI42</f>
      </c>
      <c r="BB42" s="1">
        <f>AP42</f>
      </c>
      <c r="BC42" s="1">
        <f>AJ42</f>
      </c>
      <c r="BD42" s="1">
        <f>AK42</f>
      </c>
      <c r="BE42" s="1">
        <f>AQ42</f>
        <v>79</v>
      </c>
      <c r="BF42">
        <f>AR42</f>
        <v>96</v>
      </c>
      <c r="BG42">
        <f>AL42</f>
        <v>73</v>
      </c>
      <c r="BH42">
        <f>AS42</f>
        <v>87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ht="16.5">
      <c r="A43" s="154"/>
      <c r="B43" s="155"/>
      <c r="C43" s="12"/>
      <c r="D43" s="104" t="str">
        <f>Invoer!B27</f>
        <v>Dingemanse Gerard</v>
      </c>
      <c r="E43" s="48"/>
      <c r="F43" s="10"/>
      <c r="G43" s="11">
        <f>IF(ISBLANK(Invoer!G27),"",Invoer!G27)</f>
        <v>70</v>
      </c>
      <c r="H43" s="11">
        <f>IF(ISBLANK(Invoer!Q27),"",Invoer!Q27)</f>
      </c>
      <c r="I43" s="11">
        <f>IF(ISBLANK(Invoer!R27),"",Invoer!V27)</f>
        <v>85</v>
      </c>
      <c r="J43" s="11">
        <f>IF(ISBLANK(Invoer!AK27),"",Invoer!AK27)</f>
        <v>88</v>
      </c>
      <c r="K43" s="11">
        <f>IF(ISBLANK(Invoer!AU27),"",Invoer!AU27)</f>
      </c>
      <c r="L43" s="11">
        <f>IF(ISBLANK(Invoer!AZ27),"",Invoer!AZ27)</f>
      </c>
      <c r="M43" s="11">
        <f>IF(ISBLANK(Invoer!BO27),"",Invoer!BO27)</f>
      </c>
      <c r="N43" s="100">
        <f>SUM(E43:M43)</f>
        <v>243</v>
      </c>
      <c r="O43" s="160">
        <f>IF(ISBLANK(Invoer!L27),"",Invoer!L27)</f>
        <v>73</v>
      </c>
      <c r="P43" s="160">
        <f>IF(ISBLANK(Invoer!AA27),"",Invoer!AA27)</f>
      </c>
      <c r="Q43" s="160">
        <f>IF(ISBLANK(Invoer!AF27),"",Invoer!AF27)</f>
        <v>80</v>
      </c>
      <c r="R43" s="160">
        <f>IF(ISBLANK(Invoer!AP27),"",Invoer!AP27)</f>
        <v>81</v>
      </c>
      <c r="S43" s="160">
        <f>IF(ISBLANK(Invoer!BE27),"",Invoer!BE27)</f>
      </c>
      <c r="T43" s="160">
        <f>IF(ISBLANK(Invoer!BJ27),"",Invoer!BJ27)</f>
      </c>
      <c r="U43" s="160">
        <f>IF(ISBLANK(Invoer!BT27),"",Invoer!BT27)</f>
      </c>
      <c r="V43" s="121">
        <f>SUM(O43:U43)</f>
        <v>234</v>
      </c>
      <c r="W43" s="147">
        <f>N43-SMALL(AF43:AL43,1)-SMALL(AF43:AL43,2)</f>
        <v>243</v>
      </c>
      <c r="X43" s="147">
        <f>V43-SMALL(AM43:AS43,1)-SMALL(AM43:AS43,2)</f>
        <v>234</v>
      </c>
      <c r="Y43" s="101">
        <f>N43+V43</f>
        <v>477</v>
      </c>
      <c r="Z43" s="147">
        <f>Y43-SMALL(AU43:BH43,1)-SMALL(AU43:BH43,2)-SMALL(AU43:BH43,3)-SMALL(AU43:BH43,4)</f>
        <v>477</v>
      </c>
      <c r="AA43" s="101">
        <f>RANK(W43,W$5:W$169)</f>
        <v>37</v>
      </c>
      <c r="AB43" s="101">
        <f>RANK(X43,X$5:X$169)</f>
        <v>44</v>
      </c>
      <c r="AC43" s="101">
        <f>RANK(Y43,Y$5:Y$169)</f>
        <v>39</v>
      </c>
      <c r="AD43" s="101">
        <f>RANK(Z43,Z$5:Z$169)</f>
        <v>39</v>
      </c>
      <c r="AE43" s="8"/>
      <c r="AF43" s="94">
        <f>G43</f>
        <v>70</v>
      </c>
      <c r="AG43" s="94">
        <f>H43</f>
      </c>
      <c r="AH43" s="94">
        <f>I43</f>
        <v>85</v>
      </c>
      <c r="AI43" s="94">
        <f>J43</f>
        <v>88</v>
      </c>
      <c r="AJ43" s="94">
        <f>K43</f>
      </c>
      <c r="AK43" s="94">
        <f>L43</f>
      </c>
      <c r="AL43" s="94">
        <f>M43</f>
      </c>
      <c r="AM43" s="94">
        <f>O43</f>
        <v>73</v>
      </c>
      <c r="AN43" s="94">
        <f>P43</f>
      </c>
      <c r="AO43" s="94">
        <f>Q43</f>
        <v>80</v>
      </c>
      <c r="AP43" s="94">
        <f>R43</f>
        <v>81</v>
      </c>
      <c r="AQ43" s="94">
        <f>S43</f>
      </c>
      <c r="AR43" s="190">
        <f>T43</f>
      </c>
      <c r="AS43" s="190">
        <f>U43</f>
      </c>
      <c r="AT43" s="1"/>
      <c r="AU43" s="1">
        <f>AF43</f>
        <v>70</v>
      </c>
      <c r="AV43" s="1">
        <f>AM43</f>
        <v>73</v>
      </c>
      <c r="AW43" s="1">
        <f>AG43</f>
      </c>
      <c r="AX43" s="1">
        <f>AH43</f>
        <v>85</v>
      </c>
      <c r="AY43" s="1">
        <f>AN43</f>
      </c>
      <c r="AZ43" s="1">
        <f>AO43</f>
        <v>80</v>
      </c>
      <c r="BA43" s="1">
        <f>AI43</f>
        <v>88</v>
      </c>
      <c r="BB43" s="1">
        <f>AP43</f>
        <v>81</v>
      </c>
      <c r="BC43" s="1">
        <f>AJ43</f>
      </c>
      <c r="BD43" s="1">
        <f>AK43</f>
      </c>
      <c r="BE43" s="1">
        <f>AQ43</f>
      </c>
      <c r="BF43">
        <f>AR43</f>
      </c>
      <c r="BG43">
        <f>AL43</f>
      </c>
      <c r="BH43">
        <f>AS43</f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ht="16.5">
      <c r="A44" s="154"/>
      <c r="B44" s="155"/>
      <c r="C44" s="12"/>
      <c r="D44" s="104" t="str">
        <f>Invoer!B71</f>
        <v>Janisse Adriaan</v>
      </c>
      <c r="E44" s="145"/>
      <c r="F44" s="146"/>
      <c r="G44" s="11">
        <f>IF(ISBLANK(Invoer!G71),"",Invoer!G71)</f>
        <v>101</v>
      </c>
      <c r="H44" s="11">
        <f>IF(ISBLANK(Invoer!Q71),"",Invoer!Q71)</f>
      </c>
      <c r="I44" s="11">
        <f>IF(ISBLANK(Invoer!R71),"",Invoer!V71)</f>
      </c>
      <c r="J44" s="11">
        <f>IF(ISBLANK(Invoer!AK71),"",Invoer!AK71)</f>
        <v>81</v>
      </c>
      <c r="K44" s="11">
        <f>IF(ISBLANK(Invoer!AU71),"",Invoer!AU71)</f>
      </c>
      <c r="L44" s="11">
        <f>IF(ISBLANK(Invoer!AZ71),"",Invoer!AZ71)</f>
        <v>113</v>
      </c>
      <c r="M44" s="11">
        <f>IF(ISBLANK(Invoer!BO71),"",Invoer!BO71)</f>
      </c>
      <c r="N44" s="100">
        <f>SUM(E44:M44)</f>
        <v>295</v>
      </c>
      <c r="O44" s="160">
        <f>IF(ISBLANK(Invoer!L71),"",Invoer!L71)</f>
        <v>86</v>
      </c>
      <c r="P44" s="160">
        <f>IF(ISBLANK(Invoer!AA71),"",Invoer!AA71)</f>
      </c>
      <c r="Q44" s="160">
        <f>IF(ISBLANK(Invoer!AF71),"",Invoer!AF71)</f>
        <v>96</v>
      </c>
      <c r="R44" s="160">
        <f>IF(ISBLANK(Invoer!AP71),"",Invoer!AP71)</f>
        <v>0</v>
      </c>
      <c r="S44" s="160">
        <f>IF(ISBLANK(Invoer!BE71),"",Invoer!BE71)</f>
      </c>
      <c r="T44" s="160">
        <f>IF(ISBLANK(Invoer!BJ71),"",Invoer!BJ71)</f>
      </c>
      <c r="U44" s="160">
        <f>IF(ISBLANK(Invoer!BT71),"",Invoer!BT71)</f>
      </c>
      <c r="V44" s="121">
        <f>SUM(O44:U44)</f>
        <v>182</v>
      </c>
      <c r="W44" s="147">
        <f>N44-SMALL(AF44:AL44,1)-SMALL(AF44:AL44,2)</f>
        <v>295</v>
      </c>
      <c r="X44" s="147">
        <f>V44-SMALL(AM44:AS44,1)-SMALL(AM44:AS44,2)</f>
        <v>182</v>
      </c>
      <c r="Y44" s="147">
        <f>N44+V44</f>
        <v>477</v>
      </c>
      <c r="Z44" s="147">
        <f>Y44-SMALL(AU44:BH44,1)-SMALL(AU44:BH44,2)-SMALL(AU44:BH44,3)-SMALL(AU44:BH44,4)</f>
        <v>477</v>
      </c>
      <c r="AA44" s="101">
        <f>RANK(W44,W$5:W$169)</f>
        <v>30</v>
      </c>
      <c r="AB44" s="101">
        <f>RANK(X44,X$5:X$169)</f>
        <v>48</v>
      </c>
      <c r="AC44" s="101">
        <f>RANK(Y44,Y$5:Y$169)</f>
        <v>39</v>
      </c>
      <c r="AD44" s="101">
        <f>RANK(Z44,Z$5:Z$169)</f>
        <v>39</v>
      </c>
      <c r="AE44" s="8"/>
      <c r="AF44" s="94">
        <f>G44</f>
        <v>101</v>
      </c>
      <c r="AG44" s="94">
        <f>H44</f>
      </c>
      <c r="AH44" s="94">
        <f>I44</f>
      </c>
      <c r="AI44" s="94">
        <f>J44</f>
        <v>81</v>
      </c>
      <c r="AJ44" s="94">
        <f>K44</f>
      </c>
      <c r="AK44" s="94">
        <f>L44</f>
        <v>113</v>
      </c>
      <c r="AL44" s="94">
        <f>M44</f>
      </c>
      <c r="AM44" s="94">
        <f>O44</f>
        <v>86</v>
      </c>
      <c r="AN44" s="94">
        <f>P44</f>
      </c>
      <c r="AO44" s="94">
        <f>Q44</f>
        <v>96</v>
      </c>
      <c r="AP44" s="94">
        <f>R44</f>
        <v>0</v>
      </c>
      <c r="AQ44" s="94">
        <f>S44</f>
      </c>
      <c r="AR44" s="190">
        <f>T44</f>
      </c>
      <c r="AS44" s="190">
        <f>U44</f>
      </c>
      <c r="AT44" s="1"/>
      <c r="AU44" s="1">
        <f>AF44</f>
        <v>101</v>
      </c>
      <c r="AV44" s="1">
        <f>AM44</f>
        <v>86</v>
      </c>
      <c r="AW44" s="1">
        <f>AG44</f>
      </c>
      <c r="AX44" s="1">
        <f>AH44</f>
      </c>
      <c r="AY44" s="1">
        <f>AN44</f>
      </c>
      <c r="AZ44" s="1">
        <f>AO44</f>
        <v>96</v>
      </c>
      <c r="BA44" s="1">
        <f>AI44</f>
        <v>81</v>
      </c>
      <c r="BB44" s="1">
        <f>AP44</f>
        <v>0</v>
      </c>
      <c r="BC44" s="1">
        <f>AJ44</f>
      </c>
      <c r="BD44" s="1">
        <f>AK44</f>
        <v>113</v>
      </c>
      <c r="BE44" s="1">
        <f>AQ44</f>
      </c>
      <c r="BF44">
        <f>AR44</f>
      </c>
      <c r="BG44">
        <f>AL44</f>
      </c>
      <c r="BH44">
        <f>AS44</f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16.5">
      <c r="A45" s="154"/>
      <c r="B45" s="155"/>
      <c r="C45" s="12"/>
      <c r="D45" s="104" t="str">
        <f>Invoer!B153</f>
        <v>Verhulst Jaap</v>
      </c>
      <c r="E45" s="48"/>
      <c r="F45" s="10"/>
      <c r="G45" s="11">
        <f>IF(ISBLANK(Invoer!G153),"",Invoer!G153)</f>
        <v>104</v>
      </c>
      <c r="H45" s="11">
        <f>IF(ISBLANK(Invoer!Q153),"",Invoer!Q153)</f>
        <v>0</v>
      </c>
      <c r="I45" s="11">
        <f>IF(ISBLANK(Invoer!R153),"",Invoer!V153)</f>
        <v>104</v>
      </c>
      <c r="J45" s="11">
        <f>IF(ISBLANK(Invoer!AK153),"",Invoer!AK153)</f>
        <v>99</v>
      </c>
      <c r="K45" s="11">
        <f>IF(ISBLANK(Invoer!AU153),"",Invoer!AU153)</f>
        <v>70</v>
      </c>
      <c r="L45" s="11">
        <f>IF(ISBLANK(Invoer!AZ153),"",Invoer!AZ153)</f>
        <v>93</v>
      </c>
      <c r="M45" s="11">
        <f>IF(ISBLANK(Invoer!BO153),"",Invoer!BO153)</f>
      </c>
      <c r="N45" s="100">
        <f>SUM(E45:M45)</f>
        <v>470</v>
      </c>
      <c r="O45" s="160">
        <f>IF(ISBLANK(Invoer!L153),"",Invoer!L153)</f>
      </c>
      <c r="P45" s="160">
        <f>IF(ISBLANK(Invoer!AA153),"",Invoer!AA153)</f>
      </c>
      <c r="Q45" s="160">
        <f>IF(ISBLANK(Invoer!AF153),"",Invoer!AF153)</f>
      </c>
      <c r="R45" s="160">
        <f>IF(ISBLANK(Invoer!AP153),"",Invoer!AP153)</f>
      </c>
      <c r="S45" s="160">
        <f>IF(ISBLANK(Invoer!BE153),"",Invoer!BE153)</f>
      </c>
      <c r="T45" s="160">
        <f>IF(ISBLANK(Invoer!BJ153),"",Invoer!BJ153)</f>
      </c>
      <c r="U45" s="160">
        <f>IF(ISBLANK(Invoer!BT153),"",Invoer!BT153)</f>
      </c>
      <c r="V45" s="121">
        <f>SUM(O45:U45)</f>
        <v>0</v>
      </c>
      <c r="W45" s="147">
        <f>N45-SMALL(AF45:AL45,1)-SMALL(AF45:AL45,2)</f>
        <v>470</v>
      </c>
      <c r="X45" s="147">
        <f>V45-SMALL(AM45:AS45,1)-SMALL(AM45:AS45,2)</f>
        <v>0</v>
      </c>
      <c r="Y45" s="101">
        <f>N45+V45</f>
        <v>470</v>
      </c>
      <c r="Z45" s="147">
        <f>Y45-SMALL(AU45:BH45,1)-SMALL(AU45:BH45,2)-SMALL(AU45:BH45,3)-SMALL(AU45:BH45,4)</f>
        <v>470</v>
      </c>
      <c r="AA45" s="101">
        <f>RANK(W45,W$5:W$169)</f>
        <v>17</v>
      </c>
      <c r="AB45" s="101">
        <f>RANK(X45,X$5:X$169)</f>
        <v>57</v>
      </c>
      <c r="AC45" s="101">
        <f>RANK(Y45,Y$5:Y$169)</f>
        <v>41</v>
      </c>
      <c r="AD45" s="101">
        <f>RANK(Z45,Z$5:Z$169)</f>
        <v>41</v>
      </c>
      <c r="AE45" s="8"/>
      <c r="AF45" s="94">
        <f>G45</f>
        <v>104</v>
      </c>
      <c r="AG45" s="94">
        <f>H45</f>
        <v>0</v>
      </c>
      <c r="AH45" s="94">
        <f>I45</f>
        <v>104</v>
      </c>
      <c r="AI45" s="94">
        <f>J45</f>
        <v>99</v>
      </c>
      <c r="AJ45" s="94">
        <f>K45</f>
        <v>70</v>
      </c>
      <c r="AK45" s="94">
        <f>L45</f>
        <v>93</v>
      </c>
      <c r="AL45" s="94">
        <f>M45</f>
      </c>
      <c r="AM45" s="94">
        <f>O45</f>
      </c>
      <c r="AN45" s="94">
        <f>P45</f>
      </c>
      <c r="AO45" s="94">
        <f>Q45</f>
      </c>
      <c r="AP45" s="94">
        <f>R45</f>
      </c>
      <c r="AQ45" s="94">
        <f>S45</f>
      </c>
      <c r="AR45" s="190">
        <f>T45</f>
      </c>
      <c r="AS45" s="190">
        <f>U45</f>
      </c>
      <c r="AT45" s="1"/>
      <c r="AU45" s="1">
        <f>AF45</f>
        <v>104</v>
      </c>
      <c r="AV45" s="1">
        <f>AM45</f>
      </c>
      <c r="AW45" s="1">
        <f>AG45</f>
        <v>0</v>
      </c>
      <c r="AX45" s="1">
        <f>AH45</f>
        <v>104</v>
      </c>
      <c r="AY45" s="1">
        <f>AN45</f>
      </c>
      <c r="AZ45" s="1">
        <f>AO45</f>
      </c>
      <c r="BA45" s="1">
        <f>AI45</f>
        <v>99</v>
      </c>
      <c r="BB45" s="1">
        <f>AP45</f>
      </c>
      <c r="BC45" s="1">
        <f>AJ45</f>
        <v>70</v>
      </c>
      <c r="BD45" s="1">
        <f>AK45</f>
        <v>93</v>
      </c>
      <c r="BE45" s="1">
        <f>AQ45</f>
      </c>
      <c r="BF45">
        <f>AR45</f>
      </c>
      <c r="BG45">
        <f>AL45</f>
      </c>
      <c r="BH45">
        <f>AS45</f>
      </c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16.5">
      <c r="A46" s="154"/>
      <c r="B46" s="155"/>
      <c r="C46" s="12"/>
      <c r="D46" s="104" t="str">
        <f>Invoer!B33</f>
        <v>Dominicus Adri</v>
      </c>
      <c r="E46" s="48"/>
      <c r="F46" s="10"/>
      <c r="G46" s="11">
        <f>IF(ISBLANK(Invoer!G33),"",Invoer!G33)</f>
        <v>81</v>
      </c>
      <c r="H46" s="11">
        <f>IF(ISBLANK(Invoer!Q33),"",Invoer!Q33)</f>
        <v>99</v>
      </c>
      <c r="I46" s="11">
        <f>IF(ISBLANK(Invoer!R33),"",Invoer!V33)</f>
        <v>101</v>
      </c>
      <c r="J46" s="11">
        <f>IF(ISBLANK(Invoer!AK33),"",Invoer!AK33)</f>
      </c>
      <c r="K46" s="11">
        <f>IF(ISBLANK(Invoer!AU33),"",Invoer!AU33)</f>
        <v>80</v>
      </c>
      <c r="L46" s="11">
        <f>IF(ISBLANK(Invoer!AZ33),"",Invoer!AZ33)</f>
        <v>96</v>
      </c>
      <c r="M46" s="11">
        <f>IF(ISBLANK(Invoer!BO33),"",Invoer!BO33)</f>
      </c>
      <c r="N46" s="100">
        <f>SUM(E46:M46)</f>
        <v>457</v>
      </c>
      <c r="O46" s="160">
        <f>IF(ISBLANK(Invoer!L33),"",Invoer!L33)</f>
      </c>
      <c r="P46" s="160">
        <f>IF(ISBLANK(Invoer!AA33),"",Invoer!AA33)</f>
      </c>
      <c r="Q46" s="160">
        <f>IF(ISBLANK(Invoer!AF33),"",Invoer!AF33)</f>
      </c>
      <c r="R46" s="160">
        <f>IF(ISBLANK(Invoer!AP33),"",Invoer!AP33)</f>
      </c>
      <c r="S46" s="160">
        <f>IF(ISBLANK(Invoer!BE33),"",Invoer!BE33)</f>
      </c>
      <c r="T46" s="160">
        <f>IF(ISBLANK(Invoer!BJ33),"",Invoer!BJ33)</f>
      </c>
      <c r="U46" s="160">
        <f>IF(ISBLANK(Invoer!BT33),"",Invoer!BT33)</f>
      </c>
      <c r="V46" s="121">
        <f>SUM(O46:U46)</f>
        <v>0</v>
      </c>
      <c r="W46" s="147">
        <f>N46-SMALL(AF46:AL46,1)-SMALL(AF46:AL46,2)</f>
        <v>457</v>
      </c>
      <c r="X46" s="147">
        <f>V46-SMALL(AM46:AS46,1)-SMALL(AM46:AS46,2)</f>
        <v>0</v>
      </c>
      <c r="Y46" s="101">
        <f>N46+V46</f>
        <v>457</v>
      </c>
      <c r="Z46" s="147">
        <f>Y46-SMALL(AU46:BH46,1)-SMALL(AU46:BH46,2)-SMALL(AU46:BH46,3)-SMALL(AU46:BH46,4)</f>
        <v>457</v>
      </c>
      <c r="AA46" s="101">
        <f>RANK(W46,W$5:W$169)</f>
        <v>23</v>
      </c>
      <c r="AB46" s="101">
        <f>RANK(X46,X$5:X$169)</f>
        <v>57</v>
      </c>
      <c r="AC46" s="101">
        <f>RANK(Y46,Y$5:Y$169)</f>
        <v>42</v>
      </c>
      <c r="AD46" s="101">
        <f>RANK(Z46,Z$5:Z$169)</f>
        <v>42</v>
      </c>
      <c r="AE46" s="8"/>
      <c r="AF46" s="94">
        <f>G46</f>
        <v>81</v>
      </c>
      <c r="AG46" s="94">
        <f>H46</f>
        <v>99</v>
      </c>
      <c r="AH46" s="94">
        <f>I46</f>
        <v>101</v>
      </c>
      <c r="AI46" s="94">
        <f>J46</f>
      </c>
      <c r="AJ46" s="94">
        <f>K46</f>
        <v>80</v>
      </c>
      <c r="AK46" s="94">
        <f>L46</f>
        <v>96</v>
      </c>
      <c r="AL46" s="94">
        <f>M46</f>
      </c>
      <c r="AM46" s="94">
        <f>O46</f>
      </c>
      <c r="AN46" s="94">
        <f>P46</f>
      </c>
      <c r="AO46" s="94">
        <f>Q46</f>
      </c>
      <c r="AP46" s="94">
        <f>R46</f>
      </c>
      <c r="AQ46" s="94">
        <f>S46</f>
      </c>
      <c r="AR46" s="190">
        <f>T46</f>
      </c>
      <c r="AS46" s="190">
        <f>U46</f>
      </c>
      <c r="AT46" s="1"/>
      <c r="AU46" s="1">
        <f>AF46</f>
        <v>81</v>
      </c>
      <c r="AV46" s="1">
        <f>AM46</f>
      </c>
      <c r="AW46" s="1">
        <f>AG46</f>
        <v>99</v>
      </c>
      <c r="AX46" s="1">
        <f>AH46</f>
        <v>101</v>
      </c>
      <c r="AY46" s="1">
        <f>AN46</f>
      </c>
      <c r="AZ46" s="1">
        <f>AO46</f>
      </c>
      <c r="BA46" s="1">
        <f>AI46</f>
      </c>
      <c r="BB46" s="1">
        <f>AP46</f>
      </c>
      <c r="BC46" s="1">
        <f>AJ46</f>
        <v>80</v>
      </c>
      <c r="BD46" s="1">
        <f>AK46</f>
        <v>96</v>
      </c>
      <c r="BE46" s="1">
        <f>AQ46</f>
      </c>
      <c r="BF46">
        <f>AR46</f>
      </c>
      <c r="BG46">
        <f>AL46</f>
      </c>
      <c r="BH46">
        <f>AS46</f>
      </c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16.5">
      <c r="A47" s="154"/>
      <c r="B47" s="155"/>
      <c r="C47" s="12"/>
      <c r="D47" s="104" t="str">
        <f>Invoer!B96</f>
        <v>Minderhoud Jaap</v>
      </c>
      <c r="E47" s="145"/>
      <c r="F47" s="146"/>
      <c r="G47" s="11">
        <f>IF(ISBLANK(Invoer!G96),"",Invoer!G96)</f>
      </c>
      <c r="H47" s="11">
        <f>IF(ISBLANK(Invoer!Q96),"",Invoer!Q96)</f>
      </c>
      <c r="I47" s="11">
        <f>IF(ISBLANK(Invoer!R96),"",Invoer!V96)</f>
      </c>
      <c r="J47" s="11">
        <f>IF(ISBLANK(Invoer!AK96),"",Invoer!AK96)</f>
      </c>
      <c r="K47" s="11">
        <f>IF(ISBLANK(Invoer!AU96),"",Invoer!AU96)</f>
      </c>
      <c r="L47" s="11">
        <f>IF(ISBLANK(Invoer!AZ96),"",Invoer!AZ96)</f>
      </c>
      <c r="M47" s="11">
        <f>IF(ISBLANK(Invoer!BO96),"",Invoer!BO96)</f>
      </c>
      <c r="N47" s="100">
        <f>SUM(E47:M47)</f>
        <v>0</v>
      </c>
      <c r="O47" s="160">
        <f>IF(ISBLANK(Invoer!L96),"",Invoer!L96)</f>
        <v>102</v>
      </c>
      <c r="P47" s="160">
        <f>IF(ISBLANK(Invoer!AA96),"",Invoer!AA96)</f>
        <v>77</v>
      </c>
      <c r="Q47" s="160">
        <f>IF(ISBLANK(Invoer!AF96),"",Invoer!AF96)</f>
        <v>101</v>
      </c>
      <c r="R47" s="160">
        <f>IF(ISBLANK(Invoer!AP96),"",Invoer!AP96)</f>
      </c>
      <c r="S47" s="160">
        <f>IF(ISBLANK(Invoer!BE96),"",Invoer!BE96)</f>
      </c>
      <c r="T47" s="160">
        <f>IF(ISBLANK(Invoer!BJ96),"",Invoer!BJ96)</f>
        <v>82</v>
      </c>
      <c r="U47" s="160">
        <f>IF(ISBLANK(Invoer!BT96),"",Invoer!BT96)</f>
        <v>82</v>
      </c>
      <c r="V47" s="121">
        <f>SUM(O47:U47)</f>
        <v>444</v>
      </c>
      <c r="W47" s="147">
        <f>N47-SMALL(AF47:AL47,1)-SMALL(AF47:AL47,2)</f>
        <v>0</v>
      </c>
      <c r="X47" s="147">
        <f>V47-SMALL(AM47:AS47,1)-SMALL(AM47:AS47,2)</f>
        <v>444</v>
      </c>
      <c r="Y47" s="147">
        <f>N47+V47</f>
        <v>444</v>
      </c>
      <c r="Z47" s="147">
        <f>Y47-SMALL(AU47:BH47,1)-SMALL(AU47:BH47,2)-SMALL(AU47:BH47,3)-SMALL(AU47:BH47,4)</f>
        <v>444</v>
      </c>
      <c r="AA47" s="101">
        <f>RANK(W47,W$5:W$169)</f>
        <v>60</v>
      </c>
      <c r="AB47" s="101">
        <f>RANK(X47,X$5:X$169)</f>
        <v>20</v>
      </c>
      <c r="AC47" s="101">
        <f>RANK(Y47,Y$5:Y$169)</f>
        <v>43</v>
      </c>
      <c r="AD47" s="101">
        <f>RANK(Z47,Z$5:Z$169)</f>
        <v>43</v>
      </c>
      <c r="AE47" s="8"/>
      <c r="AF47" s="94">
        <f>G47</f>
      </c>
      <c r="AG47" s="94">
        <f>H47</f>
      </c>
      <c r="AH47" s="94">
        <f>I47</f>
      </c>
      <c r="AI47" s="94">
        <f>J47</f>
      </c>
      <c r="AJ47" s="94">
        <f>K47</f>
      </c>
      <c r="AK47" s="94">
        <f>L47</f>
      </c>
      <c r="AL47" s="94">
        <f>M47</f>
      </c>
      <c r="AM47" s="94">
        <f>O47</f>
        <v>102</v>
      </c>
      <c r="AN47" s="94">
        <f>P47</f>
        <v>77</v>
      </c>
      <c r="AO47" s="94">
        <f>Q47</f>
        <v>101</v>
      </c>
      <c r="AP47" s="94">
        <f>R47</f>
      </c>
      <c r="AQ47" s="94">
        <f>S47</f>
      </c>
      <c r="AR47" s="190">
        <f>T47</f>
        <v>82</v>
      </c>
      <c r="AS47" s="190">
        <f>U47</f>
        <v>82</v>
      </c>
      <c r="AT47" s="1"/>
      <c r="AU47" s="1">
        <f>AF47</f>
      </c>
      <c r="AV47" s="1">
        <f>AM47</f>
        <v>102</v>
      </c>
      <c r="AW47" s="1">
        <f>AG47</f>
      </c>
      <c r="AX47" s="1">
        <f>AH47</f>
      </c>
      <c r="AY47" s="1">
        <f>AN47</f>
        <v>77</v>
      </c>
      <c r="AZ47" s="1">
        <f>AO47</f>
        <v>101</v>
      </c>
      <c r="BA47" s="1">
        <f>AI47</f>
      </c>
      <c r="BB47" s="1">
        <f>AP47</f>
      </c>
      <c r="BC47" s="1">
        <f>AJ47</f>
      </c>
      <c r="BD47" s="1">
        <f>AK47</f>
      </c>
      <c r="BE47" s="1">
        <f>AQ47</f>
      </c>
      <c r="BF47">
        <f>AR47</f>
        <v>82</v>
      </c>
      <c r="BG47">
        <f>AL47</f>
      </c>
      <c r="BH47">
        <f>AS47</f>
        <v>82</v>
      </c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16.5">
      <c r="A48" s="154"/>
      <c r="B48" s="155"/>
      <c r="C48" s="12"/>
      <c r="D48" s="104" t="str">
        <f>Invoer!B46</f>
        <v>Flipse Adrie</v>
      </c>
      <c r="E48" s="145"/>
      <c r="F48" s="146"/>
      <c r="G48" s="11">
        <f>IF(ISBLANK(Invoer!G46),"",Invoer!G46)</f>
      </c>
      <c r="H48" s="11">
        <f>IF(ISBLANK(Invoer!Q46),"",Invoer!Q46)</f>
        <v>0</v>
      </c>
      <c r="I48" s="11">
        <f>IF(ISBLANK(Invoer!R46),"",Invoer!V46)</f>
      </c>
      <c r="J48" s="11">
        <f>IF(ISBLANK(Invoer!AK46),"",Invoer!AK46)</f>
        <v>79</v>
      </c>
      <c r="K48" s="11">
        <f>IF(ISBLANK(Invoer!AU46),"",Invoer!AU46)</f>
      </c>
      <c r="L48" s="11">
        <f>IF(ISBLANK(Invoer!AZ46),"",Invoer!AZ46)</f>
      </c>
      <c r="M48" s="11">
        <f>IF(ISBLANK(Invoer!BO46),"",Invoer!BO46)</f>
      </c>
      <c r="N48" s="100">
        <f>SUM(E48:M48)</f>
        <v>79</v>
      </c>
      <c r="O48" s="160">
        <f>IF(ISBLANK(Invoer!L46),"",Invoer!L46)</f>
        <v>89</v>
      </c>
      <c r="P48" s="160">
        <f>IF(ISBLANK(Invoer!AA46),"",Invoer!AA46)</f>
        <v>0</v>
      </c>
      <c r="Q48" s="160">
        <f>IF(ISBLANK(Invoer!AF46),"",Invoer!AF46)</f>
        <v>0</v>
      </c>
      <c r="R48" s="160">
        <f>IF(ISBLANK(Invoer!AP46),"",Invoer!AP46)</f>
        <v>90</v>
      </c>
      <c r="S48" s="160">
        <f>IF(ISBLANK(Invoer!BE46),"",Invoer!BE46)</f>
        <v>76</v>
      </c>
      <c r="T48" s="160">
        <f>IF(ISBLANK(Invoer!BJ46),"",Invoer!BJ46)</f>
      </c>
      <c r="U48" s="160">
        <f>IF(ISBLANK(Invoer!BT46),"",Invoer!BT46)</f>
        <v>90</v>
      </c>
      <c r="V48" s="121">
        <f>SUM(O48:U48)</f>
        <v>345</v>
      </c>
      <c r="W48" s="147">
        <f>N48-SMALL(AF48:AL48,1)-SMALL(AF48:AL48,2)</f>
        <v>79</v>
      </c>
      <c r="X48" s="147">
        <f>V48-SMALL(AM48:AS48,1)-SMALL(AM48:AS48,2)</f>
        <v>345</v>
      </c>
      <c r="Y48" s="147">
        <f>N48+V48</f>
        <v>424</v>
      </c>
      <c r="Z48" s="147">
        <f>Y48-SMALL(AU48:BH48,1)-SMALL(AU48:BH48,2)-SMALL(AU48:BH48,3)-SMALL(AU48:BH48,4)</f>
        <v>424</v>
      </c>
      <c r="AA48" s="101">
        <f>RANK(W48,W$5:W$169)</f>
        <v>55</v>
      </c>
      <c r="AB48" s="101">
        <f>RANK(X48,X$5:X$169)</f>
        <v>36</v>
      </c>
      <c r="AC48" s="101">
        <f>RANK(Y48,Y$5:Y$169)</f>
        <v>44</v>
      </c>
      <c r="AD48" s="101">
        <f>RANK(Z48,Z$5:Z$169)</f>
        <v>44</v>
      </c>
      <c r="AE48" s="8"/>
      <c r="AF48" s="94">
        <f>G48</f>
      </c>
      <c r="AG48" s="94">
        <f>H48</f>
        <v>0</v>
      </c>
      <c r="AH48" s="94">
        <f>I48</f>
      </c>
      <c r="AI48" s="94">
        <f>J48</f>
        <v>79</v>
      </c>
      <c r="AJ48" s="94">
        <f>K48</f>
      </c>
      <c r="AK48" s="94">
        <f>L48</f>
      </c>
      <c r="AL48" s="94">
        <f>M48</f>
      </c>
      <c r="AM48" s="94">
        <f>O48</f>
        <v>89</v>
      </c>
      <c r="AN48" s="94">
        <f>P48</f>
        <v>0</v>
      </c>
      <c r="AO48" s="94">
        <f>Q48</f>
        <v>0</v>
      </c>
      <c r="AP48" s="94">
        <f>R48</f>
        <v>90</v>
      </c>
      <c r="AQ48" s="94">
        <f>S48</f>
        <v>76</v>
      </c>
      <c r="AR48" s="190">
        <f>T48</f>
      </c>
      <c r="AS48" s="190">
        <f>U48</f>
        <v>90</v>
      </c>
      <c r="AT48" s="1"/>
      <c r="AU48" s="1">
        <f>AF48</f>
      </c>
      <c r="AV48" s="1">
        <f>AM48</f>
        <v>89</v>
      </c>
      <c r="AW48" s="1">
        <f>AG48</f>
        <v>0</v>
      </c>
      <c r="AX48" s="1">
        <f>AH48</f>
      </c>
      <c r="AY48" s="1">
        <f>AN48</f>
        <v>0</v>
      </c>
      <c r="AZ48" s="1">
        <f>AO48</f>
        <v>0</v>
      </c>
      <c r="BA48" s="1">
        <f>AI48</f>
        <v>79</v>
      </c>
      <c r="BB48" s="1">
        <f>AP48</f>
        <v>90</v>
      </c>
      <c r="BC48" s="1">
        <f>AJ48</f>
      </c>
      <c r="BD48" s="1">
        <f>AK48</f>
      </c>
      <c r="BE48" s="1">
        <f>AQ48</f>
        <v>76</v>
      </c>
      <c r="BF48">
        <f>AR48</f>
      </c>
      <c r="BG48">
        <f>AL48</f>
      </c>
      <c r="BH48">
        <f>AS48</f>
        <v>90</v>
      </c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16.5">
      <c r="A49" s="154"/>
      <c r="B49" s="155"/>
      <c r="C49" s="12"/>
      <c r="D49" s="104" t="str">
        <f>Invoer!B133</f>
        <v>Serier Richard</v>
      </c>
      <c r="E49" s="48"/>
      <c r="F49" s="10"/>
      <c r="G49" s="11">
        <f>IF(ISBLANK(Invoer!G133),"",Invoer!G133)</f>
      </c>
      <c r="H49" s="11">
        <f>IF(ISBLANK(Invoer!Q133),"",Invoer!Q133)</f>
      </c>
      <c r="I49" s="11">
        <f>IF(ISBLANK(Invoer!R133),"",Invoer!V133)</f>
      </c>
      <c r="J49" s="11">
        <f>IF(ISBLANK(Invoer!AK133),"",Invoer!AK133)</f>
      </c>
      <c r="K49" s="11">
        <f>IF(ISBLANK(Invoer!AU133),"",Invoer!AU133)</f>
      </c>
      <c r="L49" s="11">
        <f>IF(ISBLANK(Invoer!AZ133),"",Invoer!AZ133)</f>
      </c>
      <c r="M49" s="11">
        <f>IF(ISBLANK(Invoer!BO133),"",Invoer!BO133)</f>
      </c>
      <c r="N49" s="100">
        <f>SUM(E49:M49)</f>
        <v>0</v>
      </c>
      <c r="O49" s="160">
        <f>IF(ISBLANK(Invoer!L133),"",Invoer!L133)</f>
        <v>78</v>
      </c>
      <c r="P49" s="160">
        <f>IF(ISBLANK(Invoer!AA133),"",Invoer!AA133)</f>
        <v>66</v>
      </c>
      <c r="Q49" s="160">
        <f>IF(ISBLANK(Invoer!AF133),"",Invoer!AF133)</f>
        <v>64</v>
      </c>
      <c r="R49" s="160">
        <f>IF(ISBLANK(Invoer!AP133),"",Invoer!AP133)</f>
        <v>0</v>
      </c>
      <c r="S49" s="160">
        <f>IF(ISBLANK(Invoer!BE133),"",Invoer!BE133)</f>
        <v>114</v>
      </c>
      <c r="T49" s="160">
        <f>IF(ISBLANK(Invoer!BJ133),"",Invoer!BJ133)</f>
        <v>88</v>
      </c>
      <c r="U49" s="160">
        <f>IF(ISBLANK(Invoer!BT133),"",Invoer!BT133)</f>
      </c>
      <c r="V49" s="121">
        <f>SUM(O49:U49)</f>
        <v>410</v>
      </c>
      <c r="W49" s="147">
        <f>N49-SMALL(AF49:AL49,1)-SMALL(AF49:AL49,2)</f>
        <v>0</v>
      </c>
      <c r="X49" s="147">
        <f>V49-SMALL(AM49:AS49,1)-SMALL(AM49:AS49,2)</f>
        <v>410</v>
      </c>
      <c r="Y49" s="101">
        <f>N49+V49</f>
        <v>410</v>
      </c>
      <c r="Z49" s="147">
        <f>Y49-SMALL(AU49:BH49,1)-SMALL(AU49:BH49,2)-SMALL(AU49:BH49,3)-SMALL(AU49:BH49,4)</f>
        <v>410</v>
      </c>
      <c r="AA49" s="101">
        <f>RANK(W49,W$5:W$169)</f>
        <v>60</v>
      </c>
      <c r="AB49" s="101">
        <f>RANK(X49,X$5:X$169)</f>
        <v>28</v>
      </c>
      <c r="AC49" s="101">
        <f>RANK(Y49,Y$5:Y$169)</f>
        <v>45</v>
      </c>
      <c r="AD49" s="101">
        <f>RANK(Z49,Z$5:Z$169)</f>
        <v>45</v>
      </c>
      <c r="AE49" s="8"/>
      <c r="AF49" s="94">
        <f>G49</f>
      </c>
      <c r="AG49" s="94">
        <f>H49</f>
      </c>
      <c r="AH49" s="94">
        <f>I49</f>
      </c>
      <c r="AI49" s="94">
        <f>J49</f>
      </c>
      <c r="AJ49" s="94">
        <f>K49</f>
      </c>
      <c r="AK49" s="94">
        <f>L49</f>
      </c>
      <c r="AL49" s="94">
        <f>M49</f>
      </c>
      <c r="AM49" s="94">
        <f>O49</f>
        <v>78</v>
      </c>
      <c r="AN49" s="94">
        <f>P49</f>
        <v>66</v>
      </c>
      <c r="AO49" s="94">
        <f>Q49</f>
        <v>64</v>
      </c>
      <c r="AP49" s="94">
        <f>R49</f>
        <v>0</v>
      </c>
      <c r="AQ49" s="94">
        <f>S49</f>
        <v>114</v>
      </c>
      <c r="AR49" s="190">
        <f>T49</f>
        <v>88</v>
      </c>
      <c r="AS49" s="190">
        <f>U49</f>
      </c>
      <c r="AT49" s="1"/>
      <c r="AU49" s="1">
        <f>AF49</f>
      </c>
      <c r="AV49" s="1">
        <f>AM49</f>
        <v>78</v>
      </c>
      <c r="AW49" s="1">
        <f>AG49</f>
      </c>
      <c r="AX49" s="1">
        <f>AH49</f>
      </c>
      <c r="AY49" s="1">
        <f>AN49</f>
        <v>66</v>
      </c>
      <c r="AZ49" s="1">
        <f>AO49</f>
        <v>64</v>
      </c>
      <c r="BA49" s="1">
        <f>AI49</f>
      </c>
      <c r="BB49" s="1">
        <f>AP49</f>
        <v>0</v>
      </c>
      <c r="BC49" s="1">
        <f>AJ49</f>
      </c>
      <c r="BD49" s="1">
        <f>AK49</f>
      </c>
      <c r="BE49" s="1">
        <f>AQ49</f>
        <v>114</v>
      </c>
      <c r="BF49">
        <f>AR49</f>
        <v>88</v>
      </c>
      <c r="BG49">
        <f>AL49</f>
      </c>
      <c r="BH49">
        <f>AS49</f>
      </c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16.5">
      <c r="A50" s="154"/>
      <c r="B50" s="155"/>
      <c r="C50" s="12"/>
      <c r="D50" s="104" t="str">
        <f>Invoer!B72</f>
        <v>Janisse Jelle (J15)</v>
      </c>
      <c r="E50" s="145"/>
      <c r="F50" s="146"/>
      <c r="G50" s="11">
        <f>IF(ISBLANK(Invoer!G72),"",Invoer!G72)</f>
        <v>0</v>
      </c>
      <c r="H50" s="11">
        <f>IF(ISBLANK(Invoer!Q72),"",Invoer!Q72)</f>
      </c>
      <c r="I50" s="11">
        <f>IF(ISBLANK(Invoer!R72),"",Invoer!V72)</f>
        <v>0</v>
      </c>
      <c r="J50" s="11">
        <f>IF(ISBLANK(Invoer!AK72),"",Invoer!AK72)</f>
        <v>97</v>
      </c>
      <c r="K50" s="11">
        <f>IF(ISBLANK(Invoer!AU72),"",Invoer!AU72)</f>
      </c>
      <c r="L50" s="11">
        <f>IF(ISBLANK(Invoer!AZ72),"",Invoer!AZ72)</f>
        <v>71</v>
      </c>
      <c r="M50" s="11">
        <f>IF(ISBLANK(Invoer!BO72),"",Invoer!BO72)</f>
      </c>
      <c r="N50" s="100">
        <f>SUM(E50:M50)</f>
        <v>168</v>
      </c>
      <c r="O50" s="160">
        <f>IF(ISBLANK(Invoer!L72),"",Invoer!L72)</f>
        <v>67</v>
      </c>
      <c r="P50" s="160">
        <f>IF(ISBLANK(Invoer!AA72),"",Invoer!AA72)</f>
      </c>
      <c r="Q50" s="160">
        <f>IF(ISBLANK(Invoer!AF72),"",Invoer!AF72)</f>
        <v>88</v>
      </c>
      <c r="R50" s="160">
        <f>IF(ISBLANK(Invoer!AP72),"",Invoer!AP72)</f>
        <v>76</v>
      </c>
      <c r="S50" s="160">
        <f>IF(ISBLANK(Invoer!BE72),"",Invoer!BE72)</f>
      </c>
      <c r="T50" s="160">
        <f>IF(ISBLANK(Invoer!BJ72),"",Invoer!BJ72)</f>
      </c>
      <c r="U50" s="160">
        <f>IF(ISBLANK(Invoer!BT72),"",Invoer!BT72)</f>
      </c>
      <c r="V50" s="121">
        <f>SUM(O50:U50)</f>
        <v>231</v>
      </c>
      <c r="W50" s="147">
        <f>N50-SMALL(AF50:AL50,1)-SMALL(AF50:AL50,2)</f>
        <v>168</v>
      </c>
      <c r="X50" s="147">
        <f>V50-SMALL(AM50:AS50,1)-SMALL(AM50:AS50,2)</f>
        <v>231</v>
      </c>
      <c r="Y50" s="147">
        <f>N50+V50</f>
        <v>399</v>
      </c>
      <c r="Z50" s="147">
        <f>Y50-SMALL(AU50:BH50,1)-SMALL(AU50:BH50,2)-SMALL(AU50:BH50,3)-SMALL(AU50:BH50,4)</f>
        <v>399</v>
      </c>
      <c r="AA50" s="101">
        <f>RANK(W50,W$5:W$169)</f>
        <v>45</v>
      </c>
      <c r="AB50" s="101">
        <f>RANK(X50,X$5:X$169)</f>
        <v>45</v>
      </c>
      <c r="AC50" s="101">
        <f>RANK(Y50,Y$5:Y$169)</f>
        <v>46</v>
      </c>
      <c r="AD50" s="101">
        <f>RANK(Z50,Z$5:Z$169)</f>
        <v>46</v>
      </c>
      <c r="AE50" s="8"/>
      <c r="AF50" s="94">
        <f>G50</f>
        <v>0</v>
      </c>
      <c r="AG50" s="94">
        <f>H50</f>
      </c>
      <c r="AH50" s="94">
        <f>I50</f>
        <v>0</v>
      </c>
      <c r="AI50" s="94">
        <f>J50</f>
        <v>97</v>
      </c>
      <c r="AJ50" s="94">
        <f>K50</f>
      </c>
      <c r="AK50" s="94">
        <f>L50</f>
        <v>71</v>
      </c>
      <c r="AL50" s="94">
        <f>M50</f>
      </c>
      <c r="AM50" s="94">
        <f>O50</f>
        <v>67</v>
      </c>
      <c r="AN50" s="94">
        <f>P50</f>
      </c>
      <c r="AO50" s="94">
        <f>Q50</f>
        <v>88</v>
      </c>
      <c r="AP50" s="94">
        <f>R50</f>
        <v>76</v>
      </c>
      <c r="AQ50" s="94">
        <f>S50</f>
      </c>
      <c r="AR50" s="190">
        <f>T50</f>
      </c>
      <c r="AS50" s="190">
        <f>U50</f>
      </c>
      <c r="AT50" s="1"/>
      <c r="AU50" s="1">
        <f>AF50</f>
        <v>0</v>
      </c>
      <c r="AV50" s="1">
        <f>AM50</f>
        <v>67</v>
      </c>
      <c r="AW50" s="1">
        <f>AG50</f>
      </c>
      <c r="AX50" s="1">
        <f>AH50</f>
        <v>0</v>
      </c>
      <c r="AY50" s="1">
        <f>AN50</f>
      </c>
      <c r="AZ50" s="1">
        <f>AO50</f>
        <v>88</v>
      </c>
      <c r="BA50" s="1">
        <f>AI50</f>
        <v>97</v>
      </c>
      <c r="BB50" s="1">
        <f>AP50</f>
        <v>76</v>
      </c>
      <c r="BC50" s="1">
        <f>AJ50</f>
      </c>
      <c r="BD50" s="1">
        <f>AK50</f>
        <v>71</v>
      </c>
      <c r="BE50" s="1">
        <f>AQ50</f>
      </c>
      <c r="BF50">
        <f>AR50</f>
      </c>
      <c r="BG50">
        <f>AL50</f>
      </c>
      <c r="BH50">
        <f>AS50</f>
      </c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16.5">
      <c r="A51" s="154"/>
      <c r="B51" s="155"/>
      <c r="C51" s="12"/>
      <c r="D51" s="104" t="str">
        <f>Invoer!B108</f>
        <v>Pagter Jan de</v>
      </c>
      <c r="E51" s="48"/>
      <c r="F51" s="10"/>
      <c r="G51" s="11">
        <f>IF(ISBLANK(Invoer!G108),"",Invoer!G108)</f>
      </c>
      <c r="H51" s="11">
        <f>IF(ISBLANK(Invoer!Q108),"",Invoer!Q108)</f>
      </c>
      <c r="I51" s="11">
        <f>IF(ISBLANK(Invoer!R108),"",Invoer!V108)</f>
      </c>
      <c r="J51" s="11">
        <f>IF(ISBLANK(Invoer!AK108),"",Invoer!AK108)</f>
      </c>
      <c r="K51" s="11">
        <f>IF(ISBLANK(Invoer!AU108),"",Invoer!AU108)</f>
      </c>
      <c r="L51" s="11">
        <f>IF(ISBLANK(Invoer!AZ108),"",Invoer!AZ108)</f>
      </c>
      <c r="M51" s="11">
        <f>IF(ISBLANK(Invoer!BO108),"",Invoer!BO108)</f>
      </c>
      <c r="N51" s="100">
        <f>SUM(E51:M51)</f>
        <v>0</v>
      </c>
      <c r="O51" s="160">
        <f>IF(ISBLANK(Invoer!L108),"",Invoer!L108)</f>
        <v>0</v>
      </c>
      <c r="P51" s="160">
        <f>IF(ISBLANK(Invoer!AA108),"",Invoer!AA108)</f>
        <v>66</v>
      </c>
      <c r="Q51" s="160">
        <f>IF(ISBLANK(Invoer!AF108),"",Invoer!AF108)</f>
        <v>98</v>
      </c>
      <c r="R51" s="160">
        <f>IF(ISBLANK(Invoer!AP108),"",Invoer!AP108)</f>
        <v>0</v>
      </c>
      <c r="S51" s="160">
        <f>IF(ISBLANK(Invoer!BE108),"",Invoer!BE108)</f>
        <v>68</v>
      </c>
      <c r="T51" s="160">
        <f>IF(ISBLANK(Invoer!BJ108),"",Invoer!BJ108)</f>
        <v>72</v>
      </c>
      <c r="U51" s="160">
        <f>IF(ISBLANK(Invoer!BT108),"",Invoer!BT108)</f>
        <v>83</v>
      </c>
      <c r="V51" s="121">
        <f>SUM(O51:U51)</f>
        <v>387</v>
      </c>
      <c r="W51" s="147">
        <f>N51-SMALL(AF51:AL51,1)-SMALL(AF51:AL51,2)</f>
        <v>0</v>
      </c>
      <c r="X51" s="147">
        <f>V51-SMALL(AM51:AS51,1)-SMALL(AM51:AS51,2)</f>
        <v>387</v>
      </c>
      <c r="Y51" s="101">
        <f>N51+V51</f>
        <v>387</v>
      </c>
      <c r="Z51" s="147">
        <f>Y51-SMALL(AU51:BH51,1)-SMALL(AU51:BH51,2)-SMALL(AU51:BH51,3)-SMALL(AU51:BH51,4)</f>
        <v>387</v>
      </c>
      <c r="AA51" s="101">
        <f>RANK(W51,W$5:W$169)</f>
        <v>60</v>
      </c>
      <c r="AB51" s="101">
        <f>RANK(X51,X$5:X$169)</f>
        <v>30</v>
      </c>
      <c r="AC51" s="101">
        <f>RANK(Y51,Y$5:Y$169)</f>
        <v>47</v>
      </c>
      <c r="AD51" s="101">
        <f>RANK(Z51,Z$5:Z$169)</f>
        <v>47</v>
      </c>
      <c r="AE51" s="8"/>
      <c r="AF51" s="94">
        <f>G51</f>
      </c>
      <c r="AG51" s="94">
        <f>H51</f>
      </c>
      <c r="AH51" s="94">
        <f>I51</f>
      </c>
      <c r="AI51" s="94">
        <f>J51</f>
      </c>
      <c r="AJ51" s="94">
        <f>K51</f>
      </c>
      <c r="AK51" s="94">
        <f>L51</f>
      </c>
      <c r="AL51" s="94">
        <f>M51</f>
      </c>
      <c r="AM51" s="94">
        <f>O51</f>
        <v>0</v>
      </c>
      <c r="AN51" s="94">
        <f>P51</f>
        <v>66</v>
      </c>
      <c r="AO51" s="94">
        <f>Q51</f>
        <v>98</v>
      </c>
      <c r="AP51" s="94">
        <f>R51</f>
        <v>0</v>
      </c>
      <c r="AQ51" s="94">
        <f>S51</f>
        <v>68</v>
      </c>
      <c r="AR51" s="190">
        <f>T51</f>
        <v>72</v>
      </c>
      <c r="AS51" s="190">
        <f>U51</f>
        <v>83</v>
      </c>
      <c r="AT51" s="1"/>
      <c r="AU51" s="1">
        <f>AF51</f>
      </c>
      <c r="AV51" s="1">
        <f>AM51</f>
        <v>0</v>
      </c>
      <c r="AW51" s="1">
        <f>AG51</f>
      </c>
      <c r="AX51" s="1">
        <f>AH51</f>
      </c>
      <c r="AY51" s="1">
        <f>AN51</f>
        <v>66</v>
      </c>
      <c r="AZ51" s="1">
        <f>AO51</f>
        <v>98</v>
      </c>
      <c r="BA51" s="1">
        <f>AI51</f>
      </c>
      <c r="BB51" s="1">
        <f>AP51</f>
        <v>0</v>
      </c>
      <c r="BC51" s="1">
        <f>AJ51</f>
      </c>
      <c r="BD51" s="1">
        <f>AK51</f>
      </c>
      <c r="BE51" s="1">
        <f>AQ51</f>
        <v>68</v>
      </c>
      <c r="BF51">
        <f>AR51</f>
        <v>72</v>
      </c>
      <c r="BG51">
        <f>AL51</f>
      </c>
      <c r="BH51">
        <f>AS51</f>
        <v>83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16.5">
      <c r="A52" s="154"/>
      <c r="B52" s="155"/>
      <c r="C52" s="12"/>
      <c r="D52" s="104" t="str">
        <f>Invoer!B161</f>
        <v>Vliet Gerrit van der</v>
      </c>
      <c r="E52" s="48"/>
      <c r="F52" s="10"/>
      <c r="G52" s="11">
        <f>IF(ISBLANK(Invoer!G161),"",Invoer!G161)</f>
        <v>70</v>
      </c>
      <c r="H52" s="11">
        <f>IF(ISBLANK(Invoer!Q161),"",Invoer!Q161)</f>
        <v>97</v>
      </c>
      <c r="I52" s="11">
        <f>IF(ISBLANK(Invoer!R161),"",Invoer!V161)</f>
      </c>
      <c r="J52" s="11">
        <f>IF(ISBLANK(Invoer!AK161),"",Invoer!AK161)</f>
      </c>
      <c r="K52" s="11">
        <f>IF(ISBLANK(Invoer!AU161),"",Invoer!AU161)</f>
      </c>
      <c r="L52" s="11">
        <f>IF(ISBLANK(Invoer!AZ161),"",Invoer!AZ161)</f>
      </c>
      <c r="M52" s="11">
        <f>IF(ISBLANK(Invoer!BO161),"",Invoer!BO161)</f>
      </c>
      <c r="N52" s="100">
        <f>SUM(E52:M52)</f>
        <v>167</v>
      </c>
      <c r="O52" s="160">
        <f>IF(ISBLANK(Invoer!L161),"",Invoer!L161)</f>
      </c>
      <c r="P52" s="160">
        <f>IF(ISBLANK(Invoer!AA161),"",Invoer!AA161)</f>
      </c>
      <c r="Q52" s="160">
        <f>IF(ISBLANK(Invoer!AF161),"",Invoer!AF161)</f>
      </c>
      <c r="R52" s="160">
        <f>IF(ISBLANK(Invoer!AP161),"",Invoer!AP161)</f>
        <v>88</v>
      </c>
      <c r="S52" s="160">
        <f>IF(ISBLANK(Invoer!BE161),"",Invoer!BE161)</f>
      </c>
      <c r="T52" s="160">
        <f>IF(ISBLANK(Invoer!BJ161),"",Invoer!BJ161)</f>
      </c>
      <c r="U52" s="160">
        <f>IF(ISBLANK(Invoer!BT161),"",Invoer!BT161)</f>
        <v>104</v>
      </c>
      <c r="V52" s="121">
        <f>SUM(O52:U52)</f>
        <v>192</v>
      </c>
      <c r="W52" s="147">
        <f>N52-SMALL(AF52:AL52,1)-SMALL(AF52:AL52,2)</f>
        <v>167</v>
      </c>
      <c r="X52" s="147">
        <f>V52-SMALL(AM52:AS52,1)-SMALL(AM52:AS52,2)</f>
        <v>192</v>
      </c>
      <c r="Y52" s="101">
        <f>N52+V52</f>
        <v>359</v>
      </c>
      <c r="Z52" s="147">
        <f>Y52-SMALL(AU52:BH52,1)-SMALL(AU52:BH52,2)-SMALL(AU52:BH52,3)-SMALL(AU52:BH52,4)</f>
        <v>359</v>
      </c>
      <c r="AA52" s="101">
        <f>RANK(W52,W$5:W$169)</f>
        <v>46</v>
      </c>
      <c r="AB52" s="101">
        <f>RANK(X52,X$5:X$169)</f>
        <v>47</v>
      </c>
      <c r="AC52" s="101">
        <f>RANK(Y52,Y$5:Y$169)</f>
        <v>48</v>
      </c>
      <c r="AD52" s="101">
        <f>RANK(Z52,Z$5:Z$169)</f>
        <v>48</v>
      </c>
      <c r="AE52" s="8"/>
      <c r="AF52" s="94">
        <f>G52</f>
        <v>70</v>
      </c>
      <c r="AG52" s="94">
        <f>H52</f>
        <v>97</v>
      </c>
      <c r="AH52" s="94">
        <f>I52</f>
      </c>
      <c r="AI52" s="94">
        <f>J52</f>
      </c>
      <c r="AJ52" s="94">
        <f>K52</f>
      </c>
      <c r="AK52" s="94">
        <f>L52</f>
      </c>
      <c r="AL52" s="94">
        <f>M52</f>
      </c>
      <c r="AM52" s="94">
        <f>O52</f>
      </c>
      <c r="AN52" s="94">
        <f>P52</f>
      </c>
      <c r="AO52" s="94">
        <f>Q52</f>
      </c>
      <c r="AP52" s="94">
        <f>R52</f>
        <v>88</v>
      </c>
      <c r="AQ52" s="94">
        <f>S52</f>
      </c>
      <c r="AR52" s="190">
        <f>T52</f>
      </c>
      <c r="AS52" s="190">
        <f>U52</f>
        <v>104</v>
      </c>
      <c r="AT52" s="1"/>
      <c r="AU52" s="1">
        <f>AF52</f>
        <v>70</v>
      </c>
      <c r="AV52" s="1">
        <f>AM52</f>
      </c>
      <c r="AW52" s="1">
        <f>AG52</f>
        <v>97</v>
      </c>
      <c r="AX52" s="1">
        <f>AH52</f>
      </c>
      <c r="AY52" s="1">
        <f>AN52</f>
      </c>
      <c r="AZ52" s="1">
        <f>AO52</f>
      </c>
      <c r="BA52" s="1">
        <f>AI52</f>
      </c>
      <c r="BB52" s="1">
        <f>AP52</f>
        <v>88</v>
      </c>
      <c r="BC52" s="1">
        <f>AJ52</f>
      </c>
      <c r="BD52" s="1">
        <f>AK52</f>
      </c>
      <c r="BE52" s="1">
        <f>AQ52</f>
      </c>
      <c r="BF52">
        <f>AR52</f>
      </c>
      <c r="BG52">
        <f>AL52</f>
      </c>
      <c r="BH52">
        <f>AS52</f>
        <v>104</v>
      </c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16.5">
      <c r="A53" s="154"/>
      <c r="B53" s="155"/>
      <c r="C53" s="12"/>
      <c r="D53" s="104" t="str">
        <f>Invoer!B100</f>
        <v>Minderhoud Jarno </v>
      </c>
      <c r="E53" s="145"/>
      <c r="F53" s="146"/>
      <c r="G53" s="11">
        <f>IF(ISBLANK(Invoer!G100),"",Invoer!G100)</f>
      </c>
      <c r="H53" s="11">
        <f>IF(ISBLANK(Invoer!Q100),"",Invoer!Q100)</f>
      </c>
      <c r="I53" s="11">
        <f>IF(ISBLANK(Invoer!R100),"",Invoer!V100)</f>
      </c>
      <c r="J53" s="11">
        <f>IF(ISBLANK(Invoer!AK100),"",Invoer!AK100)</f>
        <v>82</v>
      </c>
      <c r="K53" s="11">
        <f>IF(ISBLANK(Invoer!AU100),"",Invoer!AU100)</f>
      </c>
      <c r="L53" s="11">
        <f>IF(ISBLANK(Invoer!AZ100),"",Invoer!AZ100)</f>
      </c>
      <c r="M53" s="11">
        <f>IF(ISBLANK(Invoer!BO100),"",Invoer!BO100)</f>
      </c>
      <c r="N53" s="100">
        <f>SUM(E53:M53)</f>
        <v>82</v>
      </c>
      <c r="O53" s="160">
        <f>IF(ISBLANK(Invoer!L100),"",Invoer!L100)</f>
        <v>81</v>
      </c>
      <c r="P53" s="160">
        <f>IF(ISBLANK(Invoer!AA100),"",Invoer!AA100)</f>
      </c>
      <c r="Q53" s="160">
        <f>IF(ISBLANK(Invoer!AF100),"",Invoer!AF100)</f>
        <v>74</v>
      </c>
      <c r="R53" s="160">
        <f>IF(ISBLANK(Invoer!AP100),"",Invoer!AP100)</f>
      </c>
      <c r="S53" s="160">
        <f>IF(ISBLANK(Invoer!BE100),"",Invoer!BE100)</f>
        <v>101</v>
      </c>
      <c r="T53" s="160">
        <f>IF(ISBLANK(Invoer!BJ100),"",Invoer!BJ100)</f>
      </c>
      <c r="U53" s="160">
        <f>IF(ISBLANK(Invoer!BT100),"",Invoer!BT100)</f>
      </c>
      <c r="V53" s="121">
        <f>SUM(O53:U53)</f>
        <v>256</v>
      </c>
      <c r="W53" s="147">
        <f>N53-SMALL(AF53:AL53,1)-SMALL(AF53:AL53,2)</f>
        <v>82</v>
      </c>
      <c r="X53" s="147">
        <f>V53-SMALL(AM53:AS53,1)-SMALL(AM53:AS53,2)</f>
        <v>256</v>
      </c>
      <c r="Y53" s="147">
        <f>N53+V53</f>
        <v>338</v>
      </c>
      <c r="Z53" s="147">
        <f>Y53-SMALL(AU53:BH53,1)-SMALL(AU53:BH53,2)-SMALL(AU53:BH53,3)-SMALL(AU53:BH53,4)</f>
        <v>338</v>
      </c>
      <c r="AA53" s="101">
        <f>RANK(W53,W$5:W$169)</f>
        <v>52</v>
      </c>
      <c r="AB53" s="101">
        <f>RANK(X53,X$5:X$169)</f>
        <v>42</v>
      </c>
      <c r="AC53" s="101">
        <f>RANK(Y53,Y$5:Y$169)</f>
        <v>49</v>
      </c>
      <c r="AD53" s="101">
        <f>RANK(Z53,Z$5:Z$169)</f>
        <v>49</v>
      </c>
      <c r="AE53" s="8"/>
      <c r="AF53" s="94">
        <f>G53</f>
      </c>
      <c r="AG53" s="94">
        <f>H53</f>
      </c>
      <c r="AH53" s="94">
        <f>I53</f>
      </c>
      <c r="AI53" s="94">
        <f>J53</f>
        <v>82</v>
      </c>
      <c r="AJ53" s="94">
        <f>K53</f>
      </c>
      <c r="AK53" s="94">
        <f>L53</f>
      </c>
      <c r="AL53" s="94">
        <f>M53</f>
      </c>
      <c r="AM53" s="94">
        <f>O53</f>
        <v>81</v>
      </c>
      <c r="AN53" s="94">
        <f>P53</f>
      </c>
      <c r="AO53" s="94">
        <f>Q53</f>
        <v>74</v>
      </c>
      <c r="AP53" s="94">
        <f>R53</f>
      </c>
      <c r="AQ53" s="94">
        <f>S53</f>
        <v>101</v>
      </c>
      <c r="AR53" s="190">
        <f>T53</f>
      </c>
      <c r="AS53" s="190">
        <f>U53</f>
      </c>
      <c r="AT53" s="1"/>
      <c r="AU53" s="1">
        <f>AF53</f>
      </c>
      <c r="AV53" s="1">
        <f>AM53</f>
        <v>81</v>
      </c>
      <c r="AW53" s="1">
        <f>AG53</f>
      </c>
      <c r="AX53" s="1">
        <f>AH53</f>
      </c>
      <c r="AY53" s="1">
        <f>AN53</f>
      </c>
      <c r="AZ53" s="1">
        <f>AO53</f>
        <v>74</v>
      </c>
      <c r="BA53" s="1">
        <f>AI53</f>
        <v>82</v>
      </c>
      <c r="BB53" s="1">
        <f>AP53</f>
      </c>
      <c r="BC53" s="1">
        <f>AJ53</f>
      </c>
      <c r="BD53" s="1">
        <f>AK53</f>
      </c>
      <c r="BE53" s="1">
        <f>AQ53</f>
        <v>101</v>
      </c>
      <c r="BF53">
        <f>AR53</f>
      </c>
      <c r="BG53">
        <f>AL53</f>
      </c>
      <c r="BH53">
        <f>AS53</f>
      </c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16.5">
      <c r="A54" s="154"/>
      <c r="B54" s="155"/>
      <c r="C54" s="12"/>
      <c r="D54" s="104" t="str">
        <f>Invoer!B80</f>
        <v>Kekem Piet van</v>
      </c>
      <c r="E54" s="145"/>
      <c r="F54" s="146"/>
      <c r="G54" s="11">
        <f>IF(ISBLANK(Invoer!G80),"",Invoer!G80)</f>
      </c>
      <c r="H54" s="11">
        <f>IF(ISBLANK(Invoer!Q80),"",Invoer!Q80)</f>
      </c>
      <c r="I54" s="11">
        <f>IF(ISBLANK(Invoer!R80),"",Invoer!V80)</f>
      </c>
      <c r="J54" s="11">
        <f>IF(ISBLANK(Invoer!AK80),"",Invoer!AK80)</f>
      </c>
      <c r="K54" s="11">
        <f>IF(ISBLANK(Invoer!AU80),"",Invoer!AU80)</f>
      </c>
      <c r="L54" s="11">
        <f>IF(ISBLANK(Invoer!AZ80),"",Invoer!AZ80)</f>
      </c>
      <c r="M54" s="11">
        <f>IF(ISBLANK(Invoer!BO80),"",Invoer!BO80)</f>
      </c>
      <c r="N54" s="100">
        <f>SUM(E54:M54)</f>
        <v>0</v>
      </c>
      <c r="O54" s="160">
        <f>IF(ISBLANK(Invoer!L80),"",Invoer!L80)</f>
      </c>
      <c r="P54" s="160">
        <f>IF(ISBLANK(Invoer!AA80),"",Invoer!AA80)</f>
      </c>
      <c r="Q54" s="160">
        <f>IF(ISBLANK(Invoer!AF80),"",Invoer!AF80)</f>
      </c>
      <c r="R54" s="160">
        <f>IF(ISBLANK(Invoer!AP80),"",Invoer!AP80)</f>
        <v>76</v>
      </c>
      <c r="S54" s="160">
        <f>IF(ISBLANK(Invoer!BE80),"",Invoer!BE80)</f>
        <v>82</v>
      </c>
      <c r="T54" s="160">
        <f>IF(ISBLANK(Invoer!BJ80),"",Invoer!BJ80)</f>
        <v>85</v>
      </c>
      <c r="U54" s="160">
        <f>IF(ISBLANK(Invoer!BT80),"",Invoer!BT80)</f>
        <v>94</v>
      </c>
      <c r="V54" s="121">
        <f>SUM(O54:U54)</f>
        <v>337</v>
      </c>
      <c r="W54" s="147">
        <f>N54-SMALL(AF54:AL54,1)-SMALL(AF54:AL54,2)</f>
        <v>0</v>
      </c>
      <c r="X54" s="147">
        <f>V54-SMALL(AM54:AS54,1)-SMALL(AM54:AS54,2)</f>
        <v>337</v>
      </c>
      <c r="Y54" s="147">
        <f>N54+V54</f>
        <v>337</v>
      </c>
      <c r="Z54" s="147">
        <f>Y54-SMALL(AU54:BH54,1)-SMALL(AU54:BH54,2)-SMALL(AU54:BH54,3)-SMALL(AU54:BH54,4)</f>
        <v>337</v>
      </c>
      <c r="AA54" s="101">
        <f>RANK(W54,W$5:W$169)</f>
        <v>60</v>
      </c>
      <c r="AB54" s="101">
        <f>RANK(X54,X$5:X$169)</f>
        <v>37</v>
      </c>
      <c r="AC54" s="101">
        <f>RANK(Y54,Y$5:Y$169)</f>
        <v>50</v>
      </c>
      <c r="AD54" s="101">
        <f>RANK(Z54,Z$5:Z$169)</f>
        <v>50</v>
      </c>
      <c r="AE54" s="8"/>
      <c r="AF54" s="94">
        <f>G54</f>
      </c>
      <c r="AG54" s="94">
        <f>H54</f>
      </c>
      <c r="AH54" s="94">
        <f>I54</f>
      </c>
      <c r="AI54" s="94">
        <f>J54</f>
      </c>
      <c r="AJ54" s="94">
        <f>K54</f>
      </c>
      <c r="AK54" s="94">
        <f>L54</f>
      </c>
      <c r="AL54" s="94">
        <f>M54</f>
      </c>
      <c r="AM54" s="94">
        <f>O54</f>
      </c>
      <c r="AN54" s="94">
        <f>P54</f>
      </c>
      <c r="AO54" s="94">
        <f>Q54</f>
      </c>
      <c r="AP54" s="94">
        <f>R54</f>
        <v>76</v>
      </c>
      <c r="AQ54" s="94">
        <f>S54</f>
        <v>82</v>
      </c>
      <c r="AR54" s="190">
        <f>T54</f>
        <v>85</v>
      </c>
      <c r="AS54" s="190">
        <f>U54</f>
        <v>94</v>
      </c>
      <c r="AT54" s="1"/>
      <c r="AU54" s="1">
        <f>AF54</f>
      </c>
      <c r="AV54" s="1">
        <f>AM54</f>
      </c>
      <c r="AW54" s="1">
        <f>AG54</f>
      </c>
      <c r="AX54" s="1">
        <f>AH54</f>
      </c>
      <c r="AY54" s="1">
        <f>AN54</f>
      </c>
      <c r="AZ54" s="1">
        <f>AO54</f>
      </c>
      <c r="BA54" s="1">
        <f>AI54</f>
      </c>
      <c r="BB54" s="1">
        <f>AP54</f>
        <v>76</v>
      </c>
      <c r="BC54" s="1">
        <f>AJ54</f>
      </c>
      <c r="BD54" s="1">
        <f>AK54</f>
      </c>
      <c r="BE54" s="1">
        <f>AQ54</f>
        <v>82</v>
      </c>
      <c r="BF54">
        <f>AR54</f>
        <v>85</v>
      </c>
      <c r="BG54">
        <f>AL54</f>
      </c>
      <c r="BH54">
        <f>AS54</f>
        <v>94</v>
      </c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16.5">
      <c r="A55" s="154"/>
      <c r="B55" s="155"/>
      <c r="C55" s="12"/>
      <c r="D55" s="104" t="str">
        <f>Invoer!B62</f>
        <v>Hese Bas van</v>
      </c>
      <c r="E55" s="48"/>
      <c r="F55" s="10"/>
      <c r="G55" s="11">
        <f>IF(ISBLANK(Invoer!G62),"",Invoer!G62)</f>
      </c>
      <c r="H55" s="11">
        <f>IF(ISBLANK(Invoer!Q62),"",Invoer!Q62)</f>
      </c>
      <c r="I55" s="11">
        <f>IF(ISBLANK(Invoer!R62),"",Invoer!V62)</f>
      </c>
      <c r="J55" s="11">
        <f>IF(ISBLANK(Invoer!AK62),"",Invoer!AK62)</f>
      </c>
      <c r="K55" s="11">
        <f>IF(ISBLANK(Invoer!AU62),"",Invoer!AU62)</f>
        <v>110</v>
      </c>
      <c r="L55" s="11">
        <f>IF(ISBLANK(Invoer!AZ62),"",Invoer!AZ62)</f>
      </c>
      <c r="M55" s="11">
        <f>IF(ISBLANK(Invoer!BO62),"",Invoer!BO62)</f>
        <v>89</v>
      </c>
      <c r="N55" s="100">
        <f>SUM(E55:M55)</f>
        <v>199</v>
      </c>
      <c r="O55" s="160">
        <f>IF(ISBLANK(Invoer!L62),"",Invoer!L62)</f>
      </c>
      <c r="P55" s="160">
        <f>IF(ISBLANK(Invoer!AA62),"",Invoer!AA62)</f>
      </c>
      <c r="Q55" s="160">
        <f>IF(ISBLANK(Invoer!AF62),"",Invoer!AF62)</f>
      </c>
      <c r="R55" s="160">
        <f>IF(ISBLANK(Invoer!AP62),"",Invoer!AP62)</f>
      </c>
      <c r="S55" s="160">
        <f>IF(ISBLANK(Invoer!BE62),"",Invoer!BE62)</f>
      </c>
      <c r="T55" s="160">
        <f>IF(ISBLANK(Invoer!BJ62),"",Invoer!BJ62)</f>
        <v>103</v>
      </c>
      <c r="U55" s="160">
        <f>IF(ISBLANK(Invoer!BT62),"",Invoer!BT62)</f>
      </c>
      <c r="V55" s="121">
        <f>SUM(O55:U55)</f>
        <v>103</v>
      </c>
      <c r="W55" s="147">
        <f>N55-SMALL(AF55:AL55,1)-SMALL(AF55:AL55,2)</f>
        <v>199</v>
      </c>
      <c r="X55" s="147">
        <f>V55-SMALL(AM55:AS55,1)-SMALL(AM55:AS55,2)</f>
        <v>103</v>
      </c>
      <c r="Y55" s="101">
        <f>N55+V55</f>
        <v>302</v>
      </c>
      <c r="Z55" s="147">
        <f>Y55-SMALL(AU55:BH55,1)-SMALL(AU55:BH55,2)-SMALL(AU55:BH55,3)-SMALL(AU55:BH55,4)</f>
        <v>302</v>
      </c>
      <c r="AA55" s="101">
        <f>RANK(W55,W$5:W$169)</f>
        <v>40</v>
      </c>
      <c r="AB55" s="101">
        <f>RANK(X55,X$5:X$169)</f>
        <v>50</v>
      </c>
      <c r="AC55" s="101">
        <f>RANK(Y55,Y$5:Y$169)</f>
        <v>51</v>
      </c>
      <c r="AD55" s="101">
        <f>RANK(Z55,Z$5:Z$169)</f>
        <v>51</v>
      </c>
      <c r="AE55" s="8"/>
      <c r="AF55" s="94">
        <f>G55</f>
      </c>
      <c r="AG55" s="94">
        <f>H55</f>
      </c>
      <c r="AH55" s="94">
        <f>I55</f>
      </c>
      <c r="AI55" s="94">
        <f>J55</f>
      </c>
      <c r="AJ55" s="94">
        <f>K55</f>
        <v>110</v>
      </c>
      <c r="AK55" s="94">
        <f>L55</f>
      </c>
      <c r="AL55" s="94">
        <f>M55</f>
        <v>89</v>
      </c>
      <c r="AM55" s="94">
        <f>O55</f>
      </c>
      <c r="AN55" s="94">
        <f>P55</f>
      </c>
      <c r="AO55" s="94">
        <f>Q55</f>
      </c>
      <c r="AP55" s="94">
        <f>R55</f>
      </c>
      <c r="AQ55" s="94">
        <f>S55</f>
      </c>
      <c r="AR55" s="190">
        <f>T55</f>
        <v>103</v>
      </c>
      <c r="AS55" s="190">
        <f>U55</f>
      </c>
      <c r="AT55" s="1"/>
      <c r="AU55" s="1">
        <f>AF55</f>
      </c>
      <c r="AV55" s="1">
        <f>AM55</f>
      </c>
      <c r="AW55" s="1">
        <f>AG55</f>
      </c>
      <c r="AX55" s="1">
        <f>AH55</f>
      </c>
      <c r="AY55" s="1">
        <f>AN55</f>
      </c>
      <c r="AZ55" s="1">
        <f>AO55</f>
      </c>
      <c r="BA55" s="1">
        <f>AI55</f>
      </c>
      <c r="BB55" s="1">
        <f>AP55</f>
      </c>
      <c r="BC55" s="1">
        <f>AJ55</f>
        <v>110</v>
      </c>
      <c r="BD55" s="1">
        <f>AK55</f>
      </c>
      <c r="BE55" s="1">
        <f>AQ55</f>
      </c>
      <c r="BF55">
        <f>AR55</f>
        <v>103</v>
      </c>
      <c r="BG55">
        <f>AL55</f>
        <v>89</v>
      </c>
      <c r="BH55">
        <f>AS55</f>
      </c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16.5">
      <c r="A56" s="154"/>
      <c r="B56" s="155"/>
      <c r="C56" s="12"/>
      <c r="D56" s="104" t="str">
        <f>Invoer!B36</f>
        <v>Dronkers Adriaan </v>
      </c>
      <c r="E56" s="48"/>
      <c r="F56" s="10"/>
      <c r="G56" s="11">
        <f>IF(ISBLANK(Invoer!G36),"",Invoer!G36)</f>
        <v>0</v>
      </c>
      <c r="H56" s="11">
        <f>IF(ISBLANK(Invoer!Q36),"",Invoer!Q36)</f>
        <v>81</v>
      </c>
      <c r="I56" s="11">
        <f>IF(ISBLANK(Invoer!R36),"",Invoer!V36)</f>
      </c>
      <c r="J56" s="11">
        <f>IF(ISBLANK(Invoer!AK36),"",Invoer!AK36)</f>
        <v>121</v>
      </c>
      <c r="K56" s="11">
        <f>IF(ISBLANK(Invoer!AU36),"",Invoer!AU36)</f>
      </c>
      <c r="L56" s="11">
        <f>IF(ISBLANK(Invoer!AZ36),"",Invoer!AZ36)</f>
        <v>77</v>
      </c>
      <c r="M56" s="11">
        <f>IF(ISBLANK(Invoer!BO36),"",Invoer!BO36)</f>
      </c>
      <c r="N56" s="100">
        <f>SUM(E56:M56)</f>
        <v>279</v>
      </c>
      <c r="O56" s="160">
        <f>IF(ISBLANK(Invoer!L36),"",Invoer!L36)</f>
      </c>
      <c r="P56" s="160">
        <f>IF(ISBLANK(Invoer!AA36),"",Invoer!AA36)</f>
      </c>
      <c r="Q56" s="160">
        <f>IF(ISBLANK(Invoer!AF36),"",Invoer!AF36)</f>
      </c>
      <c r="R56" s="160">
        <f>IF(ISBLANK(Invoer!AP36),"",Invoer!AP36)</f>
      </c>
      <c r="S56" s="160">
        <f>IF(ISBLANK(Invoer!BE36),"",Invoer!BE36)</f>
      </c>
      <c r="T56" s="160">
        <f>IF(ISBLANK(Invoer!BJ36),"",Invoer!BJ36)</f>
      </c>
      <c r="U56" s="160">
        <f>IF(ISBLANK(Invoer!BT36),"",Invoer!BT36)</f>
      </c>
      <c r="V56" s="121">
        <f>SUM(O56:U56)</f>
        <v>0</v>
      </c>
      <c r="W56" s="147">
        <f>N56-SMALL(AF56:AL56,1)-SMALL(AF56:AL56,2)</f>
        <v>279</v>
      </c>
      <c r="X56" s="147">
        <f>V56-SMALL(AM56:AS56,1)-SMALL(AM56:AS56,2)</f>
        <v>0</v>
      </c>
      <c r="Y56" s="101">
        <f>N56+V56</f>
        <v>279</v>
      </c>
      <c r="Z56" s="147">
        <f>Y56-SMALL(AU56:BH56,1)-SMALL(AU56:BH56,2)-SMALL(AU56:BH56,3)-SMALL(AU56:BH56,4)</f>
        <v>279</v>
      </c>
      <c r="AA56" s="101">
        <f>RANK(W56,W$5:W$169)</f>
        <v>31</v>
      </c>
      <c r="AB56" s="101">
        <f>RANK(X56,X$5:X$169)</f>
        <v>57</v>
      </c>
      <c r="AC56" s="101">
        <f>RANK(Y56,Y$5:Y$169)</f>
        <v>52</v>
      </c>
      <c r="AD56" s="101">
        <f>RANK(Z56,Z$5:Z$169)</f>
        <v>52</v>
      </c>
      <c r="AE56" s="8"/>
      <c r="AF56" s="94">
        <f>G56</f>
        <v>0</v>
      </c>
      <c r="AG56" s="94">
        <f>H56</f>
        <v>81</v>
      </c>
      <c r="AH56" s="94">
        <f>I56</f>
      </c>
      <c r="AI56" s="94">
        <f>J56</f>
        <v>121</v>
      </c>
      <c r="AJ56" s="94">
        <f>K56</f>
      </c>
      <c r="AK56" s="94">
        <f>L56</f>
        <v>77</v>
      </c>
      <c r="AL56" s="94">
        <f>M56</f>
      </c>
      <c r="AM56" s="94">
        <f>O56</f>
      </c>
      <c r="AN56" s="94">
        <f>P56</f>
      </c>
      <c r="AO56" s="94">
        <f>Q56</f>
      </c>
      <c r="AP56" s="94">
        <f>R56</f>
      </c>
      <c r="AQ56" s="94">
        <f>S56</f>
      </c>
      <c r="AR56" s="190">
        <f>T56</f>
      </c>
      <c r="AS56" s="190">
        <f>U56</f>
      </c>
      <c r="AT56" s="1"/>
      <c r="AU56" s="1">
        <f>AF56</f>
        <v>0</v>
      </c>
      <c r="AV56" s="1">
        <f>AM56</f>
      </c>
      <c r="AW56" s="1">
        <f>AG56</f>
        <v>81</v>
      </c>
      <c r="AX56" s="1">
        <f>AH56</f>
      </c>
      <c r="AY56" s="1">
        <f>AN56</f>
      </c>
      <c r="AZ56" s="1">
        <f>AO56</f>
      </c>
      <c r="BA56" s="1">
        <f>AI56</f>
        <v>121</v>
      </c>
      <c r="BB56" s="1">
        <f>AP56</f>
      </c>
      <c r="BC56" s="1">
        <f>AJ56</f>
      </c>
      <c r="BD56" s="1">
        <f>AK56</f>
        <v>77</v>
      </c>
      <c r="BE56" s="1">
        <f>AQ56</f>
      </c>
      <c r="BF56">
        <f>AR56</f>
      </c>
      <c r="BG56">
        <f>AL56</f>
      </c>
      <c r="BH56">
        <f>AS56</f>
      </c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16.5">
      <c r="A57" s="154"/>
      <c r="B57" s="155"/>
      <c r="C57" s="12"/>
      <c r="D57" s="104" t="str">
        <f>Invoer!B18</f>
        <v>Brouwer Marjan</v>
      </c>
      <c r="E57" s="145"/>
      <c r="F57" s="146"/>
      <c r="G57" s="11">
        <f>IF(ISBLANK(Invoer!G18),"",Invoer!G18)</f>
      </c>
      <c r="H57" s="11">
        <f>IF(ISBLANK(Invoer!Q18),"",Invoer!Q18)</f>
      </c>
      <c r="I57" s="11">
        <f>IF(ISBLANK(Invoer!R18),"",Invoer!V18)</f>
        <v>0</v>
      </c>
      <c r="J57" s="11">
        <f>IF(ISBLANK(Invoer!AK18),"",Invoer!AK18)</f>
        <v>66</v>
      </c>
      <c r="K57" s="11">
        <f>IF(ISBLANK(Invoer!AU18),"",Invoer!AU18)</f>
      </c>
      <c r="L57" s="11">
        <f>IF(ISBLANK(Invoer!AZ18),"",Invoer!AZ18)</f>
        <v>0</v>
      </c>
      <c r="M57" s="11">
        <f>IF(ISBLANK(Invoer!BO18),"",Invoer!BO18)</f>
      </c>
      <c r="N57" s="100">
        <f>SUM(E57:M57)</f>
        <v>66</v>
      </c>
      <c r="O57" s="160">
        <f>IF(ISBLANK(Invoer!L18),"",Invoer!L18)</f>
      </c>
      <c r="P57" s="160">
        <f>IF(ISBLANK(Invoer!AA18),"",Invoer!AA18)</f>
        <v>66</v>
      </c>
      <c r="Q57" s="160">
        <f>IF(ISBLANK(Invoer!AF18),"",Invoer!AF18)</f>
        <v>0</v>
      </c>
      <c r="R57" s="160">
        <f>IF(ISBLANK(Invoer!AP18),"",Invoer!AP18)</f>
        <v>0</v>
      </c>
      <c r="S57" s="160">
        <f>IF(ISBLANK(Invoer!BE18),"",Invoer!BE18)</f>
        <v>66</v>
      </c>
      <c r="T57" s="160">
        <f>IF(ISBLANK(Invoer!BJ18),"",Invoer!BJ18)</f>
        <v>68</v>
      </c>
      <c r="U57" s="160">
        <f>IF(ISBLANK(Invoer!BT18),"",Invoer!BT18)</f>
      </c>
      <c r="V57" s="121">
        <f>SUM(O57:U57)</f>
        <v>200</v>
      </c>
      <c r="W57" s="147">
        <f>N57-SMALL(AF57:AL57,1)-SMALL(AF57:AL57,2)</f>
        <v>66</v>
      </c>
      <c r="X57" s="147">
        <f>V57-SMALL(AM57:AS57,1)-SMALL(AM57:AS57,2)</f>
        <v>200</v>
      </c>
      <c r="Y57" s="147">
        <f>N57+V57</f>
        <v>266</v>
      </c>
      <c r="Z57" s="147">
        <f>Y57-SMALL(AU57:BH57,1)-SMALL(AU57:BH57,2)-SMALL(AU57:BH57,3)-SMALL(AU57:BH57,4)</f>
        <v>266</v>
      </c>
      <c r="AA57" s="101">
        <f>RANK(W57,W$5:W$169)</f>
        <v>59</v>
      </c>
      <c r="AB57" s="101">
        <f>RANK(X57,X$5:X$169)</f>
        <v>46</v>
      </c>
      <c r="AC57" s="101">
        <f>RANK(Y57,Y$5:Y$169)</f>
        <v>53</v>
      </c>
      <c r="AD57" s="101">
        <f>RANK(Z57,Z$5:Z$169)</f>
        <v>53</v>
      </c>
      <c r="AE57" s="8"/>
      <c r="AF57" s="94">
        <f>G57</f>
      </c>
      <c r="AG57" s="94">
        <f>H57</f>
      </c>
      <c r="AH57" s="94">
        <f>I57</f>
        <v>0</v>
      </c>
      <c r="AI57" s="94">
        <f>J57</f>
        <v>66</v>
      </c>
      <c r="AJ57" s="94">
        <f>K57</f>
      </c>
      <c r="AK57" s="94">
        <f>L57</f>
        <v>0</v>
      </c>
      <c r="AL57" s="94">
        <f>M57</f>
      </c>
      <c r="AM57" s="94">
        <f>O57</f>
      </c>
      <c r="AN57" s="94">
        <f>P57</f>
        <v>66</v>
      </c>
      <c r="AO57" s="94">
        <f>Q57</f>
        <v>0</v>
      </c>
      <c r="AP57" s="94">
        <f>R57</f>
        <v>0</v>
      </c>
      <c r="AQ57" s="94">
        <f>S57</f>
        <v>66</v>
      </c>
      <c r="AR57" s="190">
        <f>T57</f>
        <v>68</v>
      </c>
      <c r="AS57" s="190">
        <f>U57</f>
      </c>
      <c r="AT57" s="1"/>
      <c r="AU57" s="1">
        <f>AF57</f>
      </c>
      <c r="AV57" s="1">
        <f>AM57</f>
      </c>
      <c r="AW57" s="1">
        <f>AG57</f>
      </c>
      <c r="AX57" s="1">
        <f>AH57</f>
        <v>0</v>
      </c>
      <c r="AY57" s="1">
        <f>AN57</f>
        <v>66</v>
      </c>
      <c r="AZ57" s="1">
        <f>AO57</f>
        <v>0</v>
      </c>
      <c r="BA57" s="1">
        <f>AI57</f>
        <v>66</v>
      </c>
      <c r="BB57" s="1">
        <f>AP57</f>
        <v>0</v>
      </c>
      <c r="BC57" s="1">
        <f>AJ57</f>
      </c>
      <c r="BD57" s="1">
        <f>AK57</f>
        <v>0</v>
      </c>
      <c r="BE57" s="1">
        <f>AQ57</f>
        <v>66</v>
      </c>
      <c r="BF57">
        <f>AR57</f>
        <v>68</v>
      </c>
      <c r="BG57">
        <f>AL57</f>
      </c>
      <c r="BH57">
        <f>AS57</f>
      </c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16.5">
      <c r="A58" s="154"/>
      <c r="B58" s="155"/>
      <c r="C58" s="12"/>
      <c r="D58" s="104" t="str">
        <f>Invoer!B30</f>
        <v>Dingemanse Piet</v>
      </c>
      <c r="E58" s="48"/>
      <c r="F58" s="10"/>
      <c r="G58" s="11">
        <f>IF(ISBLANK(Invoer!G30),"",Invoer!G30)</f>
        <v>99</v>
      </c>
      <c r="H58" s="11">
        <f>IF(ISBLANK(Invoer!Q30),"",Invoer!Q30)</f>
        <v>0</v>
      </c>
      <c r="I58" s="11">
        <f>IF(ISBLANK(Invoer!R30),"",Invoer!V30)</f>
        <v>84</v>
      </c>
      <c r="J58" s="11">
        <f>IF(ISBLANK(Invoer!AK30),"",Invoer!AK30)</f>
      </c>
      <c r="K58" s="11">
        <f>IF(ISBLANK(Invoer!AU30),"",Invoer!AU30)</f>
      </c>
      <c r="L58" s="11">
        <f>IF(ISBLANK(Invoer!AZ30),"",Invoer!AZ30)</f>
      </c>
      <c r="M58" s="11">
        <f>IF(ISBLANK(Invoer!BO30),"",Invoer!BO30)</f>
      </c>
      <c r="N58" s="100">
        <f>SUM(E58:M58)</f>
        <v>183</v>
      </c>
      <c r="O58" s="160">
        <f>IF(ISBLANK(Invoer!L30),"",Invoer!L30)</f>
      </c>
      <c r="P58" s="160">
        <f>IF(ISBLANK(Invoer!AA30),"",Invoer!AA30)</f>
        <v>82</v>
      </c>
      <c r="Q58" s="160">
        <f>IF(ISBLANK(Invoer!AF30),"",Invoer!AF30)</f>
      </c>
      <c r="R58" s="160">
        <f>IF(ISBLANK(Invoer!AP30),"",Invoer!AP30)</f>
      </c>
      <c r="S58" s="160">
        <f>IF(ISBLANK(Invoer!BE30),"",Invoer!BE30)</f>
      </c>
      <c r="T58" s="160">
        <f>IF(ISBLANK(Invoer!BJ30),"",Invoer!BJ30)</f>
      </c>
      <c r="U58" s="160">
        <f>IF(ISBLANK(Invoer!BT30),"",Invoer!BT30)</f>
      </c>
      <c r="V58" s="121">
        <f>SUM(O58:U58)</f>
        <v>82</v>
      </c>
      <c r="W58" s="147">
        <f>N58-SMALL(AF58:AL58,1)-SMALL(AF58:AL58,2)</f>
        <v>183</v>
      </c>
      <c r="X58" s="147">
        <f>V58-SMALL(AM58:AS58,1)-SMALL(AM58:AS58,2)</f>
        <v>82</v>
      </c>
      <c r="Y58" s="101">
        <f>N58+V58</f>
        <v>265</v>
      </c>
      <c r="Z58" s="147">
        <f>Y58-SMALL(AU58:BH58,1)-SMALL(AU58:BH58,2)-SMALL(AU58:BH58,3)-SMALL(AU58:BH58,4)</f>
        <v>265</v>
      </c>
      <c r="AA58" s="101">
        <f>RANK(W58,W$5:W$169)</f>
        <v>41</v>
      </c>
      <c r="AB58" s="101">
        <f>RANK(X58,X$5:X$169)</f>
        <v>53</v>
      </c>
      <c r="AC58" s="101">
        <f>RANK(Y58,Y$5:Y$169)</f>
        <v>54</v>
      </c>
      <c r="AD58" s="101">
        <f>RANK(Z58,Z$5:Z$169)</f>
        <v>54</v>
      </c>
      <c r="AE58" s="8"/>
      <c r="AF58" s="94">
        <f>G58</f>
        <v>99</v>
      </c>
      <c r="AG58" s="94">
        <f>H58</f>
        <v>0</v>
      </c>
      <c r="AH58" s="94">
        <f>I58</f>
        <v>84</v>
      </c>
      <c r="AI58" s="94">
        <f>J58</f>
      </c>
      <c r="AJ58" s="94">
        <f>K58</f>
      </c>
      <c r="AK58" s="94">
        <f>L58</f>
      </c>
      <c r="AL58" s="94">
        <f>M58</f>
      </c>
      <c r="AM58" s="94">
        <f>O58</f>
      </c>
      <c r="AN58" s="94">
        <f>P58</f>
        <v>82</v>
      </c>
      <c r="AO58" s="94">
        <f>Q58</f>
      </c>
      <c r="AP58" s="94">
        <f>R58</f>
      </c>
      <c r="AQ58" s="94">
        <f>S58</f>
      </c>
      <c r="AR58" s="190">
        <f>T58</f>
      </c>
      <c r="AS58" s="190">
        <f>U58</f>
      </c>
      <c r="AT58" s="1"/>
      <c r="AU58" s="1">
        <f>AF58</f>
        <v>99</v>
      </c>
      <c r="AV58" s="1">
        <f>AM58</f>
      </c>
      <c r="AW58" s="1">
        <f>AG58</f>
        <v>0</v>
      </c>
      <c r="AX58" s="1">
        <f>AH58</f>
        <v>84</v>
      </c>
      <c r="AY58" s="1">
        <f>AN58</f>
        <v>82</v>
      </c>
      <c r="AZ58" s="1">
        <f>AO58</f>
      </c>
      <c r="BA58" s="1">
        <f>AI58</f>
      </c>
      <c r="BB58" s="1">
        <f>AP58</f>
      </c>
      <c r="BC58" s="1">
        <f>AJ58</f>
      </c>
      <c r="BD58" s="1">
        <f>AK58</f>
      </c>
      <c r="BE58" s="1">
        <f>AQ58</f>
      </c>
      <c r="BF58">
        <f>AR58</f>
      </c>
      <c r="BG58">
        <f>AL58</f>
      </c>
      <c r="BH58">
        <f>AS58</f>
      </c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16.5">
      <c r="A59" s="154"/>
      <c r="B59" s="155"/>
      <c r="C59" s="12"/>
      <c r="D59" s="104" t="str">
        <f>Invoer!B141</f>
        <v>Steijn Anton</v>
      </c>
      <c r="E59" s="145"/>
      <c r="F59" s="146"/>
      <c r="G59" s="11">
        <f>IF(ISBLANK(Invoer!G141),"",Invoer!G141)</f>
        <v>0</v>
      </c>
      <c r="H59" s="11">
        <f>IF(ISBLANK(Invoer!Q141),"",Invoer!Q141)</f>
      </c>
      <c r="I59" s="11">
        <f>IF(ISBLANK(Invoer!R141),"",Invoer!V141)</f>
        <v>0</v>
      </c>
      <c r="J59" s="11">
        <f>IF(ISBLANK(Invoer!AK141),"",Invoer!AK141)</f>
      </c>
      <c r="K59" s="11">
        <f>IF(ISBLANK(Invoer!AU141),"",Invoer!AU141)</f>
        <v>76</v>
      </c>
      <c r="L59" s="11">
        <f>IF(ISBLANK(Invoer!AZ141),"",Invoer!AZ141)</f>
        <v>74</v>
      </c>
      <c r="M59" s="11">
        <f>IF(ISBLANK(Invoer!BO141),"",Invoer!BO141)</f>
        <v>75</v>
      </c>
      <c r="N59" s="100">
        <f>SUM(E59:M59)</f>
        <v>225</v>
      </c>
      <c r="O59" s="160">
        <f>IF(ISBLANK(Invoer!L141),"",Invoer!L141)</f>
      </c>
      <c r="P59" s="160">
        <f>IF(ISBLANK(Invoer!AA141),"",Invoer!AA141)</f>
      </c>
      <c r="Q59" s="160">
        <f>IF(ISBLANK(Invoer!AF141),"",Invoer!AF141)</f>
      </c>
      <c r="R59" s="160">
        <f>IF(ISBLANK(Invoer!AP141),"",Invoer!AP141)</f>
      </c>
      <c r="S59" s="160">
        <f>IF(ISBLANK(Invoer!BE141),"",Invoer!BE141)</f>
      </c>
      <c r="T59" s="160">
        <f>IF(ISBLANK(Invoer!BJ141),"",Invoer!BJ141)</f>
      </c>
      <c r="U59" s="160">
        <f>IF(ISBLANK(Invoer!BT141),"",Invoer!BT141)</f>
      </c>
      <c r="V59" s="121">
        <f>SUM(O59:U59)</f>
        <v>0</v>
      </c>
      <c r="W59" s="147">
        <f>N59-SMALL(AF59:AL59,1)-SMALL(AF59:AL59,2)</f>
        <v>225</v>
      </c>
      <c r="X59" s="147">
        <f>V59-SMALL(AM59:AS59,1)-SMALL(AM59:AS59,2)</f>
        <v>0</v>
      </c>
      <c r="Y59" s="147">
        <f>N59+V59</f>
        <v>225</v>
      </c>
      <c r="Z59" s="147">
        <f>Y59-SMALL(AU59:BH59,1)-SMALL(AU59:BH59,2)-SMALL(AU59:BH59,3)-SMALL(AU59:BH59,4)</f>
        <v>225</v>
      </c>
      <c r="AA59" s="101">
        <f>RANK(W59,W$5:W$169)</f>
        <v>39</v>
      </c>
      <c r="AB59" s="101">
        <f>RANK(X59,X$5:X$169)</f>
        <v>57</v>
      </c>
      <c r="AC59" s="101">
        <f>RANK(Y59,Y$5:Y$169)</f>
        <v>55</v>
      </c>
      <c r="AD59" s="101">
        <f>RANK(Z59,Z$5:Z$169)</f>
        <v>55</v>
      </c>
      <c r="AE59" s="8"/>
      <c r="AF59" s="94">
        <f>G59</f>
        <v>0</v>
      </c>
      <c r="AG59" s="94">
        <f>H59</f>
      </c>
      <c r="AH59" s="94">
        <f>I59</f>
        <v>0</v>
      </c>
      <c r="AI59" s="94">
        <f>J59</f>
      </c>
      <c r="AJ59" s="94">
        <f>K59</f>
        <v>76</v>
      </c>
      <c r="AK59" s="94">
        <f>L59</f>
        <v>74</v>
      </c>
      <c r="AL59" s="94">
        <f>M59</f>
        <v>75</v>
      </c>
      <c r="AM59" s="94">
        <f>O59</f>
      </c>
      <c r="AN59" s="94">
        <f>P59</f>
      </c>
      <c r="AO59" s="94">
        <f>Q59</f>
      </c>
      <c r="AP59" s="94">
        <f>R59</f>
      </c>
      <c r="AQ59" s="94">
        <f>S59</f>
      </c>
      <c r="AR59" s="190">
        <f>T59</f>
      </c>
      <c r="AS59" s="190">
        <f>U59</f>
      </c>
      <c r="AT59" s="1"/>
      <c r="AU59" s="1">
        <f>AF59</f>
        <v>0</v>
      </c>
      <c r="AV59" s="1">
        <f>AM59</f>
      </c>
      <c r="AW59" s="1">
        <f>AG59</f>
      </c>
      <c r="AX59" s="1">
        <f>AH59</f>
        <v>0</v>
      </c>
      <c r="AY59" s="1">
        <f>AN59</f>
      </c>
      <c r="AZ59" s="1">
        <f>AO59</f>
      </c>
      <c r="BA59" s="1">
        <f>AI59</f>
      </c>
      <c r="BB59" s="1">
        <f>AP59</f>
      </c>
      <c r="BC59" s="1">
        <f>AJ59</f>
        <v>76</v>
      </c>
      <c r="BD59" s="1">
        <f>AK59</f>
        <v>74</v>
      </c>
      <c r="BE59" s="1">
        <f>AQ59</f>
      </c>
      <c r="BF59">
        <f>AR59</f>
      </c>
      <c r="BG59">
        <f>AL59</f>
        <v>75</v>
      </c>
      <c r="BH59">
        <f>AS59</f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16.5">
      <c r="A60" s="154"/>
      <c r="B60" s="155"/>
      <c r="C60" s="12"/>
      <c r="D60" s="104" t="str">
        <f>Invoer!B25</f>
        <v>Dekker Frank</v>
      </c>
      <c r="E60" s="48"/>
      <c r="F60" s="10"/>
      <c r="G60" s="11">
        <f>IF(ISBLANK(Invoer!G25),"",Invoer!G25)</f>
      </c>
      <c r="H60" s="11">
        <f>IF(ISBLANK(Invoer!Q25),"",Invoer!Q25)</f>
      </c>
      <c r="I60" s="11">
        <f>IF(ISBLANK(Invoer!R25),"",Invoer!V25)</f>
        <v>100</v>
      </c>
      <c r="J60" s="11">
        <f>IF(ISBLANK(Invoer!AK25),"",Invoer!AK25)</f>
      </c>
      <c r="K60" s="11">
        <f>IF(ISBLANK(Invoer!AU25),"",Invoer!AU25)</f>
      </c>
      <c r="L60" s="11">
        <f>IF(ISBLANK(Invoer!AZ25),"",Invoer!AZ25)</f>
      </c>
      <c r="M60" s="11">
        <f>IF(ISBLANK(Invoer!BO25),"",Invoer!BO25)</f>
      </c>
      <c r="N60" s="100">
        <f>SUM(E60:M60)</f>
        <v>100</v>
      </c>
      <c r="O60" s="160">
        <f>IF(ISBLANK(Invoer!L25),"",Invoer!L25)</f>
      </c>
      <c r="P60" s="160">
        <f>IF(ISBLANK(Invoer!AA25),"",Invoer!AA25)</f>
        <v>101</v>
      </c>
      <c r="Q60" s="160">
        <f>IF(ISBLANK(Invoer!AF25),"",Invoer!AF25)</f>
      </c>
      <c r="R60" s="160">
        <f>IF(ISBLANK(Invoer!AP25),"",Invoer!AP25)</f>
      </c>
      <c r="S60" s="160">
        <f>IF(ISBLANK(Invoer!BE25),"",Invoer!BE25)</f>
      </c>
      <c r="T60" s="160">
        <f>IF(ISBLANK(Invoer!BJ25),"",Invoer!BJ25)</f>
      </c>
      <c r="U60" s="160">
        <f>IF(ISBLANK(Invoer!BT25),"",Invoer!BT25)</f>
      </c>
      <c r="V60" s="121">
        <f>SUM(O60:U60)</f>
        <v>101</v>
      </c>
      <c r="W60" s="147">
        <f>N60-SMALL(AF60:AL60,1)-SMALL(AF60:AL60,2)</f>
        <v>100</v>
      </c>
      <c r="X60" s="147">
        <f>V60-SMALL(AM60:AS60,1)-SMALL(AM60:AS60,2)</f>
        <v>101</v>
      </c>
      <c r="Y60" s="101">
        <f>N60+V60</f>
        <v>201</v>
      </c>
      <c r="Z60" s="147">
        <f>Y60-SMALL(AU60:BH60,1)-SMALL(AU60:BH60,2)-SMALL(AU60:BH60,3)-SMALL(AU60:BH60,4)</f>
        <v>201</v>
      </c>
      <c r="AA60" s="101">
        <f>RANK(W60,W$5:W$169)</f>
        <v>49</v>
      </c>
      <c r="AB60" s="101">
        <f>RANK(X60,X$5:X$169)</f>
        <v>51</v>
      </c>
      <c r="AC60" s="101">
        <f>RANK(Y60,Y$5:Y$169)</f>
        <v>56</v>
      </c>
      <c r="AD60" s="101">
        <f>RANK(Z60,Z$5:Z$169)</f>
        <v>56</v>
      </c>
      <c r="AE60" s="8"/>
      <c r="AF60" s="94">
        <f>G60</f>
      </c>
      <c r="AG60" s="94">
        <f>H60</f>
      </c>
      <c r="AH60" s="94">
        <f>I60</f>
        <v>100</v>
      </c>
      <c r="AI60" s="94">
        <f>J60</f>
      </c>
      <c r="AJ60" s="94">
        <f>K60</f>
      </c>
      <c r="AK60" s="94">
        <f>L60</f>
      </c>
      <c r="AL60" s="94">
        <f>M60</f>
      </c>
      <c r="AM60" s="94">
        <f>O60</f>
      </c>
      <c r="AN60" s="94">
        <f>P60</f>
        <v>101</v>
      </c>
      <c r="AO60" s="94">
        <f>Q60</f>
      </c>
      <c r="AP60" s="94">
        <f>R60</f>
      </c>
      <c r="AQ60" s="94">
        <f>S60</f>
      </c>
      <c r="AR60" s="190">
        <f>T60</f>
      </c>
      <c r="AS60" s="190">
        <f>U60</f>
      </c>
      <c r="AT60" s="1"/>
      <c r="AU60" s="1">
        <f>AF60</f>
      </c>
      <c r="AV60" s="1">
        <f>AM60</f>
      </c>
      <c r="AW60" s="1">
        <f>AG60</f>
      </c>
      <c r="AX60" s="1">
        <f>AH60</f>
        <v>100</v>
      </c>
      <c r="AY60" s="1">
        <f>AN60</f>
        <v>101</v>
      </c>
      <c r="AZ60" s="1">
        <f>AO60</f>
      </c>
      <c r="BA60" s="1">
        <f>AI60</f>
      </c>
      <c r="BB60" s="1">
        <f>AP60</f>
      </c>
      <c r="BC60" s="1">
        <f>AJ60</f>
      </c>
      <c r="BD60" s="1">
        <f>AK60</f>
      </c>
      <c r="BE60" s="1">
        <f>AQ60</f>
      </c>
      <c r="BF60">
        <f>AR60</f>
      </c>
      <c r="BG60">
        <f>AL60</f>
      </c>
      <c r="BH60">
        <f>AS60</f>
      </c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16.5">
      <c r="A61" s="154"/>
      <c r="B61" s="155"/>
      <c r="C61" s="12"/>
      <c r="D61" s="104" t="str">
        <f>Invoer!B54</f>
        <v>Gabrielse Piet</v>
      </c>
      <c r="E61" s="48"/>
      <c r="F61" s="10"/>
      <c r="G61" s="11">
        <f>IF(ISBLANK(Invoer!G54),"",Invoer!G54)</f>
        <v>97</v>
      </c>
      <c r="H61" s="11">
        <f>IF(ISBLANK(Invoer!Q54),"",Invoer!Q54)</f>
        <v>0</v>
      </c>
      <c r="I61" s="11">
        <f>IF(ISBLANK(Invoer!R54),"",Invoer!V54)</f>
      </c>
      <c r="J61" s="11">
        <f>IF(ISBLANK(Invoer!AK54),"",Invoer!AK54)</f>
      </c>
      <c r="K61" s="11">
        <f>IF(ISBLANK(Invoer!AU54),"",Invoer!AU54)</f>
        <v>69</v>
      </c>
      <c r="L61" s="11">
        <f>IF(ISBLANK(Invoer!AZ54),"",Invoer!AZ54)</f>
      </c>
      <c r="M61" s="11">
        <f>IF(ISBLANK(Invoer!BO54),"",Invoer!BO54)</f>
      </c>
      <c r="N61" s="100">
        <f>SUM(E61:M61)</f>
        <v>166</v>
      </c>
      <c r="O61" s="160">
        <f>IF(ISBLANK(Invoer!L54),"",Invoer!L54)</f>
      </c>
      <c r="P61" s="160">
        <f>IF(ISBLANK(Invoer!AA54),"",Invoer!AA54)</f>
      </c>
      <c r="Q61" s="160">
        <f>IF(ISBLANK(Invoer!AF54),"",Invoer!AF54)</f>
      </c>
      <c r="R61" s="160">
        <f>IF(ISBLANK(Invoer!AP54),"",Invoer!AP54)</f>
      </c>
      <c r="S61" s="160">
        <f>IF(ISBLANK(Invoer!BE54),"",Invoer!BE54)</f>
      </c>
      <c r="T61" s="160">
        <f>IF(ISBLANK(Invoer!BJ54),"",Invoer!BJ54)</f>
      </c>
      <c r="U61" s="160">
        <f>IF(ISBLANK(Invoer!BT54),"",Invoer!BT54)</f>
      </c>
      <c r="V61" s="121">
        <f>SUM(O61:U61)</f>
        <v>0</v>
      </c>
      <c r="W61" s="147">
        <f>N61-SMALL(AF61:AL61,1)-SMALL(AF61:AL61,2)</f>
        <v>166</v>
      </c>
      <c r="X61" s="147">
        <f>V61-SMALL(AM61:AS61,1)-SMALL(AM61:AS61,2)</f>
        <v>0</v>
      </c>
      <c r="Y61" s="101">
        <f>N61+V61</f>
        <v>166</v>
      </c>
      <c r="Z61" s="147">
        <f>Y61-SMALL(AU61:BH61,1)-SMALL(AU61:BH61,2)-SMALL(AU61:BH61,3)-SMALL(AU61:BH61,4)</f>
        <v>166</v>
      </c>
      <c r="AA61" s="101">
        <f>RANK(W61,W$5:W$169)</f>
        <v>47</v>
      </c>
      <c r="AB61" s="101">
        <f>RANK(X61,X$5:X$169)</f>
        <v>57</v>
      </c>
      <c r="AC61" s="101">
        <f>RANK(Y61,Y$5:Y$169)</f>
        <v>57</v>
      </c>
      <c r="AD61" s="101">
        <f>RANK(Z61,Z$5:Z$169)</f>
        <v>57</v>
      </c>
      <c r="AE61" s="8"/>
      <c r="AF61" s="94">
        <f>G61</f>
        <v>97</v>
      </c>
      <c r="AG61" s="94">
        <f>H61</f>
        <v>0</v>
      </c>
      <c r="AH61" s="94">
        <f>I61</f>
      </c>
      <c r="AI61" s="94">
        <f>J61</f>
      </c>
      <c r="AJ61" s="94">
        <f>K61</f>
        <v>69</v>
      </c>
      <c r="AK61" s="94">
        <f>L61</f>
      </c>
      <c r="AL61" s="94">
        <f>M61</f>
      </c>
      <c r="AM61" s="94">
        <f>O61</f>
      </c>
      <c r="AN61" s="94">
        <f>P61</f>
      </c>
      <c r="AO61" s="94">
        <f>Q61</f>
      </c>
      <c r="AP61" s="94">
        <f>R61</f>
      </c>
      <c r="AQ61" s="94">
        <f>S61</f>
      </c>
      <c r="AR61" s="190">
        <f>T61</f>
      </c>
      <c r="AS61" s="190">
        <f>U61</f>
      </c>
      <c r="AT61" s="1"/>
      <c r="AU61" s="1">
        <f>AF61</f>
        <v>97</v>
      </c>
      <c r="AV61" s="1">
        <f>AM61</f>
      </c>
      <c r="AW61" s="1">
        <f>AG61</f>
        <v>0</v>
      </c>
      <c r="AX61" s="1">
        <f>AH61</f>
      </c>
      <c r="AY61" s="1">
        <f>AN61</f>
      </c>
      <c r="AZ61" s="1">
        <f>AO61</f>
      </c>
      <c r="BA61" s="1">
        <f>AI61</f>
      </c>
      <c r="BB61" s="1">
        <f>AP61</f>
      </c>
      <c r="BC61" s="1">
        <f>AJ61</f>
        <v>69</v>
      </c>
      <c r="BD61" s="1">
        <f>AK61</f>
      </c>
      <c r="BE61" s="1">
        <f>AQ61</f>
      </c>
      <c r="BF61">
        <f>AR61</f>
      </c>
      <c r="BG61">
        <f>AL61</f>
      </c>
      <c r="BH61">
        <f>AS61</f>
      </c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16.5">
      <c r="A62" s="154"/>
      <c r="B62" s="155"/>
      <c r="C62" s="12"/>
      <c r="D62" s="104" t="str">
        <f>Invoer!B166</f>
        <v>Wallaart Ed</v>
      </c>
      <c r="E62" s="145"/>
      <c r="F62" s="146"/>
      <c r="G62" s="11">
        <f>IF(ISBLANK(Invoer!G166),"",Invoer!G166)</f>
        <v>0</v>
      </c>
      <c r="H62" s="11">
        <f>IF(ISBLANK(Invoer!Q166),"",Invoer!Q166)</f>
      </c>
      <c r="I62" s="11">
        <f>IF(ISBLANK(Invoer!R166),"",Invoer!V166)</f>
      </c>
      <c r="J62" s="11">
        <f>IF(ISBLANK(Invoer!AK166),"",Invoer!AK166)</f>
      </c>
      <c r="K62" s="11">
        <f>IF(ISBLANK(Invoer!AU166),"",Invoer!AU166)</f>
      </c>
      <c r="L62" s="11">
        <f>IF(ISBLANK(Invoer!AZ166),"",Invoer!AZ166)</f>
      </c>
      <c r="M62" s="11">
        <f>IF(ISBLANK(Invoer!BO166),"",Invoer!BO166)</f>
      </c>
      <c r="N62" s="100">
        <f>SUM(E62:M62)</f>
        <v>0</v>
      </c>
      <c r="O62" s="160">
        <f>IF(ISBLANK(Invoer!L166),"",Invoer!L166)</f>
        <v>67</v>
      </c>
      <c r="P62" s="160">
        <f>IF(ISBLANK(Invoer!AA166),"",Invoer!AA166)</f>
      </c>
      <c r="Q62" s="160">
        <f>IF(ISBLANK(Invoer!AF166),"",Invoer!AF166)</f>
      </c>
      <c r="R62" s="160">
        <f>IF(ISBLANK(Invoer!AP166),"",Invoer!AP166)</f>
      </c>
      <c r="S62" s="160">
        <f>IF(ISBLANK(Invoer!BE166),"",Invoer!BE166)</f>
      </c>
      <c r="T62" s="160">
        <f>IF(ISBLANK(Invoer!BJ166),"",Invoer!BJ166)</f>
      </c>
      <c r="U62" s="160">
        <f>IF(ISBLANK(Invoer!BT166),"",Invoer!BT166)</f>
        <v>93</v>
      </c>
      <c r="V62" s="121">
        <f>SUM(O62:U62)</f>
        <v>160</v>
      </c>
      <c r="W62" s="147">
        <f>N62-SMALL(AF62:AL62,1)-SMALL(AF62:AL62,2)</f>
        <v>0</v>
      </c>
      <c r="X62" s="147">
        <f>V62-SMALL(AM62:AS62,1)-SMALL(AM62:AS62,2)</f>
        <v>160</v>
      </c>
      <c r="Y62" s="147">
        <f>N62+V62</f>
        <v>160</v>
      </c>
      <c r="Z62" s="147">
        <f>Y62-SMALL(AU62:BH62,1)-SMALL(AU62:BH62,2)-SMALL(AU62:BH62,3)-SMALL(AU62:BH62,4)</f>
        <v>160</v>
      </c>
      <c r="AA62" s="101">
        <f>RANK(W62,W$5:W$169)</f>
        <v>60</v>
      </c>
      <c r="AB62" s="101">
        <f>RANK(X62,X$5:X$169)</f>
        <v>49</v>
      </c>
      <c r="AC62" s="101">
        <f>RANK(Y62,Y$5:Y$169)</f>
        <v>58</v>
      </c>
      <c r="AD62" s="101">
        <f>RANK(Z62,Z$5:Z$169)</f>
        <v>58</v>
      </c>
      <c r="AE62" s="8"/>
      <c r="AF62" s="94">
        <f>G62</f>
        <v>0</v>
      </c>
      <c r="AG62" s="94">
        <f>H62</f>
      </c>
      <c r="AH62" s="94">
        <f>I62</f>
      </c>
      <c r="AI62" s="94">
        <f>J62</f>
      </c>
      <c r="AJ62" s="94">
        <f>K62</f>
      </c>
      <c r="AK62" s="94">
        <f>L62</f>
      </c>
      <c r="AL62" s="94">
        <f>M62</f>
      </c>
      <c r="AM62" s="94">
        <f>O62</f>
        <v>67</v>
      </c>
      <c r="AN62" s="94">
        <f>P62</f>
      </c>
      <c r="AO62" s="94">
        <f>Q62</f>
      </c>
      <c r="AP62" s="94">
        <f>R62</f>
      </c>
      <c r="AQ62" s="94">
        <f>S62</f>
      </c>
      <c r="AR62" s="190">
        <f>T62</f>
      </c>
      <c r="AS62" s="190">
        <f>U62</f>
        <v>93</v>
      </c>
      <c r="AT62" s="1"/>
      <c r="AU62" s="1">
        <f>AF62</f>
        <v>0</v>
      </c>
      <c r="AV62" s="1">
        <f>AM62</f>
        <v>67</v>
      </c>
      <c r="AW62" s="1">
        <f>AG62</f>
      </c>
      <c r="AX62" s="1">
        <f>AH62</f>
      </c>
      <c r="AY62" s="1">
        <f>AN62</f>
      </c>
      <c r="AZ62" s="1">
        <f>AO62</f>
      </c>
      <c r="BA62" s="1">
        <f>AI62</f>
      </c>
      <c r="BB62" s="1">
        <f>AP62</f>
      </c>
      <c r="BC62" s="1">
        <f>AJ62</f>
      </c>
      <c r="BD62" s="1">
        <f>AK62</f>
      </c>
      <c r="BE62" s="1">
        <f>AQ62</f>
      </c>
      <c r="BF62">
        <f>AR62</f>
      </c>
      <c r="BG62">
        <f>AL62</f>
      </c>
      <c r="BH62">
        <f>AS62</f>
        <v>93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ht="16.5">
      <c r="A63" s="154"/>
      <c r="B63" s="155"/>
      <c r="C63" s="12"/>
      <c r="D63" s="104" t="str">
        <f>Invoer!B59</f>
        <v>Hamming Henk</v>
      </c>
      <c r="E63" s="48"/>
      <c r="F63" s="10"/>
      <c r="G63" s="11">
        <f>IF(ISBLANK(Invoer!G59),"",Invoer!G59)</f>
        <v>81</v>
      </c>
      <c r="H63" s="11">
        <f>IF(ISBLANK(Invoer!Q59),"",Invoer!Q59)</f>
      </c>
      <c r="I63" s="11">
        <f>IF(ISBLANK(Invoer!R59),"",Invoer!V59)</f>
      </c>
      <c r="J63" s="11">
        <f>IF(ISBLANK(Invoer!AK59),"",Invoer!AK59)</f>
      </c>
      <c r="K63" s="11">
        <f>IF(ISBLANK(Invoer!AU59),"",Invoer!AU59)</f>
      </c>
      <c r="L63" s="11">
        <f>IF(ISBLANK(Invoer!AZ59),"",Invoer!AZ59)</f>
      </c>
      <c r="M63" s="11">
        <f>IF(ISBLANK(Invoer!BO59),"",Invoer!BO59)</f>
      </c>
      <c r="N63" s="100">
        <f>SUM(E63:M63)</f>
        <v>81</v>
      </c>
      <c r="O63" s="160">
        <f>IF(ISBLANK(Invoer!L59),"",Invoer!L59)</f>
        <v>67</v>
      </c>
      <c r="P63" s="160">
        <f>IF(ISBLANK(Invoer!AA59),"",Invoer!AA59)</f>
      </c>
      <c r="Q63" s="160">
        <f>IF(ISBLANK(Invoer!AF59),"",Invoer!AF59)</f>
      </c>
      <c r="R63" s="160">
        <f>IF(ISBLANK(Invoer!AP59),"",Invoer!AP59)</f>
      </c>
      <c r="S63" s="160">
        <f>IF(ISBLANK(Invoer!BE59),"",Invoer!BE59)</f>
      </c>
      <c r="T63" s="160">
        <f>IF(ISBLANK(Invoer!BJ59),"",Invoer!BJ59)</f>
      </c>
      <c r="U63" s="160">
        <f>IF(ISBLANK(Invoer!BT59),"",Invoer!BT59)</f>
      </c>
      <c r="V63" s="121">
        <f>SUM(O63:U63)</f>
        <v>67</v>
      </c>
      <c r="W63" s="147">
        <f>N63-SMALL(AF63:AL63,1)-SMALL(AF63:AL63,2)</f>
        <v>81</v>
      </c>
      <c r="X63" s="147">
        <f>V63-SMALL(AM63:AS63,1)-SMALL(AM63:AS63,2)</f>
        <v>67</v>
      </c>
      <c r="Y63" s="101">
        <f>N63+V63</f>
        <v>148</v>
      </c>
      <c r="Z63" s="147">
        <f>Y63-SMALL(AU63:BH63,1)-SMALL(AU63:BH63,2)-SMALL(AU63:BH63,3)-SMALL(AU63:BH63,4)</f>
        <v>148</v>
      </c>
      <c r="AA63" s="101">
        <f>RANK(W63,W$5:W$169)</f>
        <v>53</v>
      </c>
      <c r="AB63" s="101">
        <f>RANK(X63,X$5:X$169)</f>
        <v>55</v>
      </c>
      <c r="AC63" s="101">
        <f>RANK(Y63,Y$5:Y$169)</f>
        <v>59</v>
      </c>
      <c r="AD63" s="101">
        <f>RANK(Z63,Z$5:Z$169)</f>
        <v>59</v>
      </c>
      <c r="AE63" s="8"/>
      <c r="AF63" s="94">
        <f>G63</f>
        <v>81</v>
      </c>
      <c r="AG63" s="94">
        <f>H63</f>
      </c>
      <c r="AH63" s="94">
        <f>I63</f>
      </c>
      <c r="AI63" s="94">
        <f>J63</f>
      </c>
      <c r="AJ63" s="94">
        <f>K63</f>
      </c>
      <c r="AK63" s="94">
        <f>L63</f>
      </c>
      <c r="AL63" s="94">
        <f>M63</f>
      </c>
      <c r="AM63" s="94">
        <f>O63</f>
        <v>67</v>
      </c>
      <c r="AN63" s="94">
        <f>P63</f>
      </c>
      <c r="AO63" s="94">
        <f>Q63</f>
      </c>
      <c r="AP63" s="94">
        <f>R63</f>
      </c>
      <c r="AQ63" s="94">
        <f>S63</f>
      </c>
      <c r="AR63" s="190">
        <f>T63</f>
      </c>
      <c r="AS63" s="190">
        <f>U63</f>
      </c>
      <c r="AT63" s="1"/>
      <c r="AU63" s="1">
        <f>AF63</f>
        <v>81</v>
      </c>
      <c r="AV63" s="1">
        <f>AM63</f>
        <v>67</v>
      </c>
      <c r="AW63" s="1">
        <f>AG63</f>
      </c>
      <c r="AX63" s="1">
        <f>AH63</f>
      </c>
      <c r="AY63" s="1">
        <f>AN63</f>
      </c>
      <c r="AZ63" s="1">
        <f>AO63</f>
      </c>
      <c r="BA63" s="1">
        <f>AI63</f>
      </c>
      <c r="BB63" s="1">
        <f>AP63</f>
      </c>
      <c r="BC63" s="1">
        <f>AJ63</f>
      </c>
      <c r="BD63" s="1">
        <f>AK63</f>
      </c>
      <c r="BE63" s="1">
        <f>AQ63</f>
      </c>
      <c r="BF63">
        <f>AR63</f>
      </c>
      <c r="BG63">
        <f>AL63</f>
      </c>
      <c r="BH63">
        <f>AS63</f>
      </c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ht="16.5">
      <c r="A64" s="154"/>
      <c r="B64" s="155"/>
      <c r="C64" s="12"/>
      <c r="D64" s="104" t="str">
        <f>Invoer!B162</f>
        <v>Vliet Sonja van der (J15)</v>
      </c>
      <c r="E64" s="48"/>
      <c r="F64" s="10"/>
      <c r="G64" s="11">
        <f>IF(ISBLANK(Invoer!G162),"",Invoer!G162)</f>
        <v>81</v>
      </c>
      <c r="H64" s="11">
        <f>IF(ISBLANK(Invoer!Q162),"",Invoer!Q162)</f>
      </c>
      <c r="I64" s="11">
        <f>IF(ISBLANK(Invoer!R162),"",Invoer!V162)</f>
      </c>
      <c r="J64" s="11">
        <f>IF(ISBLANK(Invoer!AK162),"",Invoer!AK162)</f>
      </c>
      <c r="K64" s="11">
        <f>IF(ISBLANK(Invoer!AU162),"",Invoer!AU162)</f>
      </c>
      <c r="L64" s="11">
        <f>IF(ISBLANK(Invoer!AZ162),"",Invoer!AZ162)</f>
      </c>
      <c r="M64" s="11">
        <f>IF(ISBLANK(Invoer!BO162),"",Invoer!BO162)</f>
      </c>
      <c r="N64" s="100">
        <f>SUM(E64:M64)</f>
        <v>81</v>
      </c>
      <c r="O64" s="160">
        <f>IF(ISBLANK(Invoer!L162),"",Invoer!L162)</f>
      </c>
      <c r="P64" s="160">
        <f>IF(ISBLANK(Invoer!AA162),"",Invoer!AA162)</f>
      </c>
      <c r="Q64" s="160">
        <f>IF(ISBLANK(Invoer!AF162),"",Invoer!AF162)</f>
      </c>
      <c r="R64" s="160">
        <f>IF(ISBLANK(Invoer!AP162),"",Invoer!AP162)</f>
      </c>
      <c r="S64" s="160">
        <f>IF(ISBLANK(Invoer!BE162),"",Invoer!BE162)</f>
      </c>
      <c r="T64" s="160">
        <f>IF(ISBLANK(Invoer!BJ162),"",Invoer!BJ162)</f>
      </c>
      <c r="U64" s="160">
        <f>IF(ISBLANK(Invoer!BT162),"",Invoer!BT162)</f>
        <v>60</v>
      </c>
      <c r="V64" s="121">
        <f>SUM(O64:U64)</f>
        <v>60</v>
      </c>
      <c r="W64" s="147">
        <f>N64-SMALL(AF64:AL64,1)-SMALL(AF64:AL64,2)</f>
        <v>81</v>
      </c>
      <c r="X64" s="147">
        <f>V64-SMALL(AM64:AS64,1)-SMALL(AM64:AS64,2)</f>
        <v>60</v>
      </c>
      <c r="Y64" s="101">
        <f>N64+V64</f>
        <v>141</v>
      </c>
      <c r="Z64" s="147">
        <f>Y64-SMALL(AU64:BH64,1)-SMALL(AU64:BH64,2)-SMALL(AU64:BH64,3)-SMALL(AU64:BH64,4)</f>
        <v>141</v>
      </c>
      <c r="AA64" s="101">
        <f>RANK(W64,W$5:W$169)</f>
        <v>53</v>
      </c>
      <c r="AB64" s="101">
        <f>RANK(X64,X$5:X$169)</f>
        <v>56</v>
      </c>
      <c r="AC64" s="101">
        <f>RANK(Y64,Y$5:Y$169)</f>
        <v>60</v>
      </c>
      <c r="AD64" s="101">
        <f>RANK(Z64,Z$5:Z$169)</f>
        <v>60</v>
      </c>
      <c r="AE64" s="8"/>
      <c r="AF64" s="94">
        <f>G64</f>
        <v>81</v>
      </c>
      <c r="AG64" s="94">
        <f>H64</f>
      </c>
      <c r="AH64" s="94">
        <f>I64</f>
      </c>
      <c r="AI64" s="94">
        <f>J64</f>
      </c>
      <c r="AJ64" s="94">
        <f>K64</f>
      </c>
      <c r="AK64" s="94">
        <f>L64</f>
      </c>
      <c r="AL64" s="94">
        <f>M64</f>
      </c>
      <c r="AM64" s="94">
        <f>O64</f>
      </c>
      <c r="AN64" s="94">
        <f>P64</f>
      </c>
      <c r="AO64" s="94">
        <f>Q64</f>
      </c>
      <c r="AP64" s="94">
        <f>R64</f>
      </c>
      <c r="AQ64" s="94">
        <f>S64</f>
      </c>
      <c r="AR64" s="190">
        <f>T64</f>
      </c>
      <c r="AS64" s="190">
        <f>U64</f>
        <v>60</v>
      </c>
      <c r="AT64" s="1"/>
      <c r="AU64" s="1">
        <f>AF64</f>
        <v>81</v>
      </c>
      <c r="AV64" s="1">
        <f>AM64</f>
      </c>
      <c r="AW64" s="1">
        <f>AG64</f>
      </c>
      <c r="AX64" s="1">
        <f>AH64</f>
      </c>
      <c r="AY64" s="1">
        <f>AN64</f>
      </c>
      <c r="AZ64" s="1">
        <f>AO64</f>
      </c>
      <c r="BA64" s="1">
        <f>AI64</f>
      </c>
      <c r="BB64" s="1">
        <f>AP64</f>
      </c>
      <c r="BC64" s="1">
        <f>AJ64</f>
      </c>
      <c r="BD64" s="1">
        <f>AK64</f>
      </c>
      <c r="BE64" s="1">
        <f>AQ64</f>
      </c>
      <c r="BF64">
        <f>AR64</f>
      </c>
      <c r="BG64">
        <f>AL64</f>
      </c>
      <c r="BH64">
        <f>AS64</f>
        <v>60</v>
      </c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ht="16.5">
      <c r="A65" s="154"/>
      <c r="B65" s="155"/>
      <c r="C65" s="12"/>
      <c r="D65" s="104" t="str">
        <f>Invoer!B145</f>
        <v>Verburg Sjaak</v>
      </c>
      <c r="E65" s="145"/>
      <c r="F65" s="146"/>
      <c r="G65" s="11">
        <f>IF(ISBLANK(Invoer!G145),"",Invoer!G145)</f>
      </c>
      <c r="H65" s="11">
        <f>IF(ISBLANK(Invoer!Q145),"",Invoer!Q145)</f>
        <v>92</v>
      </c>
      <c r="I65" s="11">
        <f>IF(ISBLANK(Invoer!R145),"",Invoer!V145)</f>
      </c>
      <c r="J65" s="11">
        <f>IF(ISBLANK(Invoer!AK145),"",Invoer!AK145)</f>
      </c>
      <c r="K65" s="11">
        <f>IF(ISBLANK(Invoer!AU145),"",Invoer!AU145)</f>
      </c>
      <c r="L65" s="11">
        <f>IF(ISBLANK(Invoer!AZ145),"",Invoer!AZ145)</f>
      </c>
      <c r="M65" s="11">
        <f>IF(ISBLANK(Invoer!BO145),"",Invoer!BO145)</f>
      </c>
      <c r="N65" s="100">
        <f>SUM(E65:M65)</f>
        <v>92</v>
      </c>
      <c r="O65" s="160">
        <f>IF(ISBLANK(Invoer!L145),"",Invoer!L145)</f>
      </c>
      <c r="P65" s="160">
        <f>IF(ISBLANK(Invoer!AA145),"",Invoer!AA145)</f>
      </c>
      <c r="Q65" s="160">
        <f>IF(ISBLANK(Invoer!AF145),"",Invoer!AF145)</f>
      </c>
      <c r="R65" s="160">
        <f>IF(ISBLANK(Invoer!AP145),"",Invoer!AP145)</f>
      </c>
      <c r="S65" s="160">
        <f>IF(ISBLANK(Invoer!BE145),"",Invoer!BE145)</f>
      </c>
      <c r="T65" s="160">
        <f>IF(ISBLANK(Invoer!BJ145),"",Invoer!BJ145)</f>
      </c>
      <c r="U65" s="160">
        <f>IF(ISBLANK(Invoer!BT145),"",Invoer!BT145)</f>
      </c>
      <c r="V65" s="121">
        <f>SUM(O65:U65)</f>
        <v>0</v>
      </c>
      <c r="W65" s="147">
        <f>N65-SMALL(AF65:AL65,1)-SMALL(AF65:AL65,2)</f>
        <v>92</v>
      </c>
      <c r="X65" s="147">
        <f>V65-SMALL(AM65:AS65,1)-SMALL(AM65:AS65,2)</f>
        <v>0</v>
      </c>
      <c r="Y65" s="147">
        <f>N65+V65</f>
        <v>92</v>
      </c>
      <c r="Z65" s="147">
        <f>Y65-SMALL(AU65:BH65,1)-SMALL(AU65:BH65,2)-SMALL(AU65:BH65,3)-SMALL(AU65:BH65,4)</f>
        <v>92</v>
      </c>
      <c r="AA65" s="101">
        <f>RANK(W65,W$5:W$169)</f>
        <v>50</v>
      </c>
      <c r="AB65" s="101">
        <f>RANK(X65,X$5:X$169)</f>
        <v>57</v>
      </c>
      <c r="AC65" s="101">
        <f>RANK(Y65,Y$5:Y$169)</f>
        <v>61</v>
      </c>
      <c r="AD65" s="101">
        <f>RANK(Z65,Z$5:Z$169)</f>
        <v>61</v>
      </c>
      <c r="AE65" s="8"/>
      <c r="AF65" s="94">
        <f>G65</f>
      </c>
      <c r="AG65" s="94">
        <f>H65</f>
        <v>92</v>
      </c>
      <c r="AH65" s="94">
        <f>I65</f>
      </c>
      <c r="AI65" s="94">
        <f>J65</f>
      </c>
      <c r="AJ65" s="94">
        <f>K65</f>
      </c>
      <c r="AK65" s="94">
        <f>L65</f>
      </c>
      <c r="AL65" s="94">
        <f>M65</f>
      </c>
      <c r="AM65" s="94">
        <f>O65</f>
      </c>
      <c r="AN65" s="94">
        <f>P65</f>
      </c>
      <c r="AO65" s="94">
        <f>Q65</f>
      </c>
      <c r="AP65" s="94">
        <f>R65</f>
      </c>
      <c r="AQ65" s="94">
        <f>S65</f>
      </c>
      <c r="AR65" s="190">
        <f>T65</f>
      </c>
      <c r="AS65" s="190">
        <f>U65</f>
      </c>
      <c r="AT65" s="1"/>
      <c r="AU65" s="1">
        <f>AF65</f>
      </c>
      <c r="AV65" s="1">
        <f>AM65</f>
      </c>
      <c r="AW65" s="1">
        <f>AG65</f>
        <v>92</v>
      </c>
      <c r="AX65" s="1">
        <f>AH65</f>
      </c>
      <c r="AY65" s="1">
        <f>AN65</f>
      </c>
      <c r="AZ65" s="1">
        <f>AO65</f>
      </c>
      <c r="BA65" s="1">
        <f>AI65</f>
      </c>
      <c r="BB65" s="1">
        <f>AP65</f>
      </c>
      <c r="BC65" s="1">
        <f>AJ65</f>
      </c>
      <c r="BD65" s="1">
        <f>AK65</f>
      </c>
      <c r="BE65" s="1">
        <f>AQ65</f>
      </c>
      <c r="BF65">
        <f>AR65</f>
      </c>
      <c r="BG65">
        <f>AL65</f>
      </c>
      <c r="BH65">
        <f>AS65</f>
      </c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ht="16.5">
      <c r="A66" s="154"/>
      <c r="B66" s="155"/>
      <c r="C66" s="12"/>
      <c r="D66" s="104" t="str">
        <f>Invoer!B24</f>
        <v>Danen Corné</v>
      </c>
      <c r="E66" s="145"/>
      <c r="F66" s="146"/>
      <c r="G66" s="11">
        <f>IF(ISBLANK(Invoer!G24),"",Invoer!G24)</f>
      </c>
      <c r="H66" s="11">
        <f>IF(ISBLANK(Invoer!Q24),"",Invoer!Q24)</f>
      </c>
      <c r="I66" s="11">
        <f>IF(ISBLANK(Invoer!R24),"",Invoer!V24)</f>
      </c>
      <c r="J66" s="11">
        <f>IF(ISBLANK(Invoer!AK24),"",Invoer!AK24)</f>
      </c>
      <c r="K66" s="11">
        <f>IF(ISBLANK(Invoer!AU24),"",Invoer!AU24)</f>
      </c>
      <c r="L66" s="11">
        <f>IF(ISBLANK(Invoer!AZ24),"",Invoer!AZ24)</f>
      </c>
      <c r="M66" s="11">
        <f>IF(ISBLANK(Invoer!BO24),"",Invoer!BO24)</f>
      </c>
      <c r="N66" s="100">
        <f>SUM(E66:M66)</f>
        <v>0</v>
      </c>
      <c r="O66" s="160">
        <f>IF(ISBLANK(Invoer!L24),"",Invoer!L24)</f>
        <v>90</v>
      </c>
      <c r="P66" s="160">
        <f>IF(ISBLANK(Invoer!AA24),"",Invoer!AA24)</f>
      </c>
      <c r="Q66" s="160">
        <f>IF(ISBLANK(Invoer!AF24),"",Invoer!AF24)</f>
      </c>
      <c r="R66" s="160">
        <f>IF(ISBLANK(Invoer!AP24),"",Invoer!AP24)</f>
      </c>
      <c r="S66" s="160">
        <f>IF(ISBLANK(Invoer!BE24),"",Invoer!BE24)</f>
      </c>
      <c r="T66" s="160">
        <f>IF(ISBLANK(Invoer!BJ24),"",Invoer!BJ24)</f>
      </c>
      <c r="U66" s="160">
        <f>IF(ISBLANK(Invoer!BT24),"",Invoer!BT24)</f>
      </c>
      <c r="V66" s="121">
        <f>SUM(O66:U66)</f>
        <v>90</v>
      </c>
      <c r="W66" s="147">
        <f>N66-SMALL(AF66:AL66,1)-SMALL(AF66:AL66,2)</f>
        <v>0</v>
      </c>
      <c r="X66" s="147">
        <f>V66-SMALL(AM66:AS66,1)-SMALL(AM66:AS66,2)</f>
        <v>90</v>
      </c>
      <c r="Y66" s="147">
        <f>N66+V66</f>
        <v>90</v>
      </c>
      <c r="Z66" s="147">
        <f>Y66-SMALL(AU66:BH66,1)-SMALL(AU66:BH66,2)-SMALL(AU66:BH66,3)-SMALL(AU66:BH66,4)</f>
        <v>90</v>
      </c>
      <c r="AA66" s="101">
        <f>RANK(W66,W$5:W$169)</f>
        <v>60</v>
      </c>
      <c r="AB66" s="101">
        <f>RANK(X66,X$5:X$169)</f>
        <v>52</v>
      </c>
      <c r="AC66" s="101">
        <f>RANK(Y66,Y$5:Y$169)</f>
        <v>62</v>
      </c>
      <c r="AD66" s="101">
        <f>RANK(Z66,Z$5:Z$169)</f>
        <v>62</v>
      </c>
      <c r="AE66" s="8"/>
      <c r="AF66" s="94"/>
      <c r="AG66" s="94">
        <f>H66</f>
      </c>
      <c r="AH66" s="94">
        <f>I66</f>
      </c>
      <c r="AI66" s="94">
        <f>J66</f>
      </c>
      <c r="AJ66" s="94">
        <f>K66</f>
      </c>
      <c r="AK66" s="94">
        <f>L66</f>
      </c>
      <c r="AL66" s="94">
        <f>M66</f>
      </c>
      <c r="AM66" s="94">
        <f>O66</f>
        <v>90</v>
      </c>
      <c r="AN66" s="94">
        <f>P66</f>
      </c>
      <c r="AO66" s="94">
        <f>Q66</f>
      </c>
      <c r="AP66" s="94">
        <f>R66</f>
      </c>
      <c r="AQ66" s="94">
        <f>S66</f>
      </c>
      <c r="AR66" s="190">
        <f>T66</f>
      </c>
      <c r="AS66" s="190">
        <f>U66</f>
      </c>
      <c r="AT66" s="1"/>
      <c r="AU66" s="1">
        <f>AF66</f>
        <v>0</v>
      </c>
      <c r="AV66" s="1">
        <f>AM66</f>
        <v>90</v>
      </c>
      <c r="AW66" s="1">
        <f>AG66</f>
      </c>
      <c r="AX66" s="1">
        <f>AH66</f>
      </c>
      <c r="AY66" s="1">
        <f>AN66</f>
      </c>
      <c r="AZ66" s="1">
        <f>AO66</f>
      </c>
      <c r="BA66" s="1">
        <f>AI66</f>
      </c>
      <c r="BB66" s="1">
        <f>AP66</f>
      </c>
      <c r="BC66" s="1">
        <f>AJ66</f>
      </c>
      <c r="BD66" s="1">
        <f>AK66</f>
      </c>
      <c r="BE66" s="1">
        <f>AQ66</f>
      </c>
      <c r="BF66">
        <f>AR66</f>
      </c>
      <c r="BG66">
        <f>AL66</f>
      </c>
      <c r="BH66">
        <f>AS66</f>
      </c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ht="16.5">
      <c r="A67" s="154"/>
      <c r="B67" s="155"/>
      <c r="C67" s="12"/>
      <c r="D67" s="104" t="str">
        <f>Invoer!B160</f>
        <v>Vliet Chris van der</v>
      </c>
      <c r="E67" s="145"/>
      <c r="F67" s="146"/>
      <c r="G67" s="11">
        <f>IF(ISBLANK(Invoer!G160),"",Invoer!G160)</f>
      </c>
      <c r="H67" s="11">
        <f>IF(ISBLANK(Invoer!Q160),"",Invoer!Q160)</f>
      </c>
      <c r="I67" s="11">
        <f>IF(ISBLANK(Invoer!R160),"",Invoer!V160)</f>
      </c>
      <c r="J67" s="11">
        <f>IF(ISBLANK(Invoer!AK160),"",Invoer!AK160)</f>
      </c>
      <c r="K67" s="11">
        <f>IF(ISBLANK(Invoer!AU160),"",Invoer!AU160)</f>
      </c>
      <c r="L67" s="11">
        <f>IF(ISBLANK(Invoer!AZ160),"",Invoer!AZ160)</f>
        <v>86</v>
      </c>
      <c r="M67" s="11">
        <f>IF(ISBLANK(Invoer!BO160),"",Invoer!BO160)</f>
      </c>
      <c r="N67" s="100">
        <f>SUM(E67:M67)</f>
        <v>86</v>
      </c>
      <c r="O67" s="160">
        <f>IF(ISBLANK(Invoer!L160),"",Invoer!L160)</f>
      </c>
      <c r="P67" s="160">
        <f>IF(ISBLANK(Invoer!AA160),"",Invoer!AA160)</f>
      </c>
      <c r="Q67" s="160">
        <f>IF(ISBLANK(Invoer!AF160),"",Invoer!AF160)</f>
      </c>
      <c r="R67" s="160">
        <f>IF(ISBLANK(Invoer!AP160),"",Invoer!AP160)</f>
      </c>
      <c r="S67" s="160">
        <f>IF(ISBLANK(Invoer!BE160),"",Invoer!BE160)</f>
      </c>
      <c r="T67" s="160">
        <f>IF(ISBLANK(Invoer!BJ160),"",Invoer!BJ160)</f>
      </c>
      <c r="U67" s="160">
        <f>IF(ISBLANK(Invoer!BT160),"",Invoer!BT160)</f>
      </c>
      <c r="V67" s="121">
        <f>SUM(O67:U67)</f>
        <v>0</v>
      </c>
      <c r="W67" s="147">
        <f>N67-SMALL(AF67:AL67,1)-SMALL(AF67:AL67,2)</f>
        <v>86</v>
      </c>
      <c r="X67" s="147">
        <f>V67-SMALL(AM67:AS67,1)-SMALL(AM67:AS67,2)</f>
        <v>0</v>
      </c>
      <c r="Y67" s="147">
        <f>N67+V67</f>
        <v>86</v>
      </c>
      <c r="Z67" s="147">
        <f>Y67-SMALL(AU67:BH67,1)-SMALL(AU67:BH67,2)-SMALL(AU67:BH67,3)-SMALL(AU67:BH67,4)</f>
        <v>86</v>
      </c>
      <c r="AA67" s="101">
        <f>RANK(W67,W$5:W$169)</f>
        <v>51</v>
      </c>
      <c r="AB67" s="101">
        <f>RANK(X67,X$5:X$169)</f>
        <v>57</v>
      </c>
      <c r="AC67" s="101">
        <f>RANK(Y67,Y$5:Y$169)</f>
        <v>63</v>
      </c>
      <c r="AD67" s="101">
        <f>RANK(Z67,Z$5:Z$169)</f>
        <v>63</v>
      </c>
      <c r="AE67" s="8"/>
      <c r="AF67" s="94">
        <f>G67</f>
      </c>
      <c r="AG67" s="94">
        <f>H67</f>
      </c>
      <c r="AH67" s="94">
        <f>I67</f>
      </c>
      <c r="AI67" s="94">
        <f>J67</f>
      </c>
      <c r="AJ67" s="94">
        <f>K67</f>
      </c>
      <c r="AK67" s="94">
        <f>L67</f>
        <v>86</v>
      </c>
      <c r="AL67" s="94">
        <f>M67</f>
      </c>
      <c r="AM67" s="94">
        <f>O67</f>
      </c>
      <c r="AN67" s="94">
        <f>P67</f>
      </c>
      <c r="AO67" s="94">
        <f>Q67</f>
      </c>
      <c r="AP67" s="94">
        <f>R67</f>
      </c>
      <c r="AQ67" s="94">
        <f>S67</f>
      </c>
      <c r="AR67" s="190">
        <f>T67</f>
      </c>
      <c r="AS67" s="190">
        <f>U67</f>
      </c>
      <c r="AT67" s="1"/>
      <c r="AU67" s="1">
        <f>AF67</f>
      </c>
      <c r="AV67" s="1">
        <f>AM67</f>
      </c>
      <c r="AW67" s="1">
        <f>AG67</f>
      </c>
      <c r="AX67" s="1">
        <f>AH67</f>
      </c>
      <c r="AY67" s="1">
        <f>AN67</f>
      </c>
      <c r="AZ67" s="1">
        <f>AO67</f>
      </c>
      <c r="BA67" s="1">
        <f>AI67</f>
      </c>
      <c r="BB67" s="1">
        <f>AP67</f>
      </c>
      <c r="BC67" s="1">
        <f>AJ67</f>
      </c>
      <c r="BD67" s="1">
        <f>AK67</f>
        <v>86</v>
      </c>
      <c r="BE67" s="1">
        <f>AQ67</f>
      </c>
      <c r="BF67">
        <f>AR67</f>
      </c>
      <c r="BG67">
        <f>AL67</f>
      </c>
      <c r="BH67">
        <f>AS67</f>
      </c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ht="16.5">
      <c r="A68" s="154"/>
      <c r="B68" s="155"/>
      <c r="C68" s="12"/>
      <c r="D68" s="104" t="str">
        <f>Invoer!B143</f>
        <v>Stroo Jan</v>
      </c>
      <c r="E68" s="145"/>
      <c r="F68" s="146"/>
      <c r="G68" s="11">
        <f>IF(ISBLANK(Invoer!G143),"",Invoer!G143)</f>
      </c>
      <c r="H68" s="11">
        <f>IF(ISBLANK(Invoer!Q143),"",Invoer!Q143)</f>
      </c>
      <c r="I68" s="11">
        <f>IF(ISBLANK(Invoer!R143),"",Invoer!V143)</f>
      </c>
      <c r="J68" s="11">
        <f>IF(ISBLANK(Invoer!AK143),"",Invoer!AK143)</f>
      </c>
      <c r="K68" s="11">
        <f>IF(ISBLANK(Invoer!AU143),"",Invoer!AU143)</f>
      </c>
      <c r="L68" s="11">
        <f>IF(ISBLANK(Invoer!AZ143),"",Invoer!AZ143)</f>
        <v>0</v>
      </c>
      <c r="M68" s="11">
        <f>IF(ISBLANK(Invoer!BO143),"",Invoer!BO143)</f>
      </c>
      <c r="N68" s="100">
        <f>SUM(E68:M68)</f>
        <v>0</v>
      </c>
      <c r="O68" s="160">
        <f>IF(ISBLANK(Invoer!L143),"",Invoer!L143)</f>
      </c>
      <c r="P68" s="160">
        <f>IF(ISBLANK(Invoer!AA143),"",Invoer!AA143)</f>
        <v>0</v>
      </c>
      <c r="Q68" s="160">
        <f>IF(ISBLANK(Invoer!AF143),"",Invoer!AF143)</f>
      </c>
      <c r="R68" s="160">
        <f>IF(ISBLANK(Invoer!AP143),"",Invoer!AP143)</f>
      </c>
      <c r="S68" s="160">
        <f>IF(ISBLANK(Invoer!BE143),"",Invoer!BE143)</f>
        <v>81</v>
      </c>
      <c r="T68" s="160">
        <f>IF(ISBLANK(Invoer!BJ143),"",Invoer!BJ143)</f>
      </c>
      <c r="U68" s="160">
        <f>IF(ISBLANK(Invoer!BT143),"",Invoer!BT143)</f>
      </c>
      <c r="V68" s="121">
        <f>SUM(O68:U68)</f>
        <v>81</v>
      </c>
      <c r="W68" s="147">
        <f>N68-SMALL(AF68:AL68,1)-SMALL(AF68:AL68,2)</f>
        <v>0</v>
      </c>
      <c r="X68" s="147">
        <f>V68-SMALL(AM68:AS68,1)-SMALL(AM68:AS68,2)</f>
        <v>81</v>
      </c>
      <c r="Y68" s="147">
        <f>N68+V68</f>
        <v>81</v>
      </c>
      <c r="Z68" s="147">
        <f>Y68-SMALL(AU68:BH68,1)-SMALL(AU68:BH68,2)-SMALL(AU68:BH68,3)-SMALL(AU68:BH68,4)</f>
        <v>81</v>
      </c>
      <c r="AA68" s="101">
        <f>RANK(W68,W$5:W$169)</f>
        <v>60</v>
      </c>
      <c r="AB68" s="101">
        <f>RANK(X68,X$5:X$169)</f>
        <v>54</v>
      </c>
      <c r="AC68" s="101">
        <f>RANK(Y68,Y$5:Y$169)</f>
        <v>64</v>
      </c>
      <c r="AD68" s="101">
        <f>RANK(Z68,Z$5:Z$169)</f>
        <v>64</v>
      </c>
      <c r="AE68" s="8"/>
      <c r="AF68" s="94">
        <f>G68</f>
      </c>
      <c r="AG68" s="94">
        <f>H68</f>
      </c>
      <c r="AH68" s="94">
        <f>I68</f>
      </c>
      <c r="AI68" s="94">
        <f>J68</f>
      </c>
      <c r="AJ68" s="94">
        <f>K68</f>
      </c>
      <c r="AK68" s="94">
        <f>L68</f>
        <v>0</v>
      </c>
      <c r="AL68" s="94">
        <f>M68</f>
      </c>
      <c r="AM68" s="94">
        <f>O68</f>
      </c>
      <c r="AN68" s="94">
        <f>P68</f>
        <v>0</v>
      </c>
      <c r="AO68" s="94">
        <f>Q68</f>
      </c>
      <c r="AP68" s="94">
        <f>R68</f>
      </c>
      <c r="AQ68" s="94">
        <f>S68</f>
        <v>81</v>
      </c>
      <c r="AR68" s="190">
        <f>T68</f>
      </c>
      <c r="AS68" s="190">
        <f>U68</f>
      </c>
      <c r="AT68" s="1"/>
      <c r="AU68" s="1">
        <f>AF68</f>
      </c>
      <c r="AV68" s="1">
        <f>AM68</f>
      </c>
      <c r="AW68" s="1">
        <f>AG68</f>
      </c>
      <c r="AX68" s="1">
        <f>AH68</f>
      </c>
      <c r="AY68" s="1">
        <f>AN68</f>
        <v>0</v>
      </c>
      <c r="AZ68" s="1">
        <f>AO68</f>
      </c>
      <c r="BA68" s="1">
        <f>AI68</f>
      </c>
      <c r="BB68" s="1">
        <f>AP68</f>
      </c>
      <c r="BC68" s="1">
        <f>AJ68</f>
      </c>
      <c r="BD68" s="1">
        <f>AK68</f>
        <v>0</v>
      </c>
      <c r="BE68" s="1">
        <f>AQ68</f>
        <v>81</v>
      </c>
      <c r="BF68">
        <f>AR68</f>
      </c>
      <c r="BG68">
        <f>AL68</f>
      </c>
      <c r="BH68">
        <f>AS68</f>
      </c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ht="16.5">
      <c r="A69" s="154"/>
      <c r="B69" s="155"/>
      <c r="C69" s="12"/>
      <c r="D69" s="104" t="str">
        <f>Invoer!B119</f>
        <v>Reijnhoudt Han</v>
      </c>
      <c r="E69" s="48"/>
      <c r="F69" s="10"/>
      <c r="G69" s="11">
        <f>IF(ISBLANK(Invoer!G119),"",Invoer!G119)</f>
      </c>
      <c r="H69" s="11">
        <f>IF(ISBLANK(Invoer!Q119),"",Invoer!Q119)</f>
      </c>
      <c r="I69" s="11">
        <f>IF(ISBLANK(Invoer!R119),"",Invoer!V119)</f>
      </c>
      <c r="J69" s="11">
        <f>IF(ISBLANK(Invoer!AK119),"",Invoer!AK119)</f>
      </c>
      <c r="K69" s="11">
        <f>IF(ISBLANK(Invoer!AU119),"",Invoer!AU119)</f>
        <v>79</v>
      </c>
      <c r="L69" s="11">
        <f>IF(ISBLANK(Invoer!AZ119),"",Invoer!AZ119)</f>
      </c>
      <c r="M69" s="11">
        <f>IF(ISBLANK(Invoer!BO119),"",Invoer!BO119)</f>
      </c>
      <c r="N69" s="100">
        <f>SUM(E69:M69)</f>
        <v>79</v>
      </c>
      <c r="O69" s="160">
        <f>IF(ISBLANK(Invoer!L119),"",Invoer!L119)</f>
      </c>
      <c r="P69" s="160">
        <f>IF(ISBLANK(Invoer!AA119),"",Invoer!AA119)</f>
      </c>
      <c r="Q69" s="160">
        <f>IF(ISBLANK(Invoer!AF119),"",Invoer!AF119)</f>
      </c>
      <c r="R69" s="160">
        <f>IF(ISBLANK(Invoer!AP119),"",Invoer!AP119)</f>
      </c>
      <c r="S69" s="160">
        <f>IF(ISBLANK(Invoer!BE119),"",Invoer!BE119)</f>
      </c>
      <c r="T69" s="160">
        <f>IF(ISBLANK(Invoer!BJ119),"",Invoer!BJ119)</f>
      </c>
      <c r="U69" s="160">
        <f>IF(ISBLANK(Invoer!BT119),"",Invoer!BT119)</f>
      </c>
      <c r="V69" s="121">
        <f>SUM(O69:U69)</f>
        <v>0</v>
      </c>
      <c r="W69" s="147">
        <f>N69-SMALL(AF69:AL69,1)-SMALL(AF69:AL69,2)</f>
        <v>79</v>
      </c>
      <c r="X69" s="147">
        <f>V69-SMALL(AM69:AS69,1)-SMALL(AM69:AS69,2)</f>
        <v>0</v>
      </c>
      <c r="Y69" s="101">
        <f>N69+V69</f>
        <v>79</v>
      </c>
      <c r="Z69" s="147">
        <f>Y69-SMALL(AU69:BH69,1)-SMALL(AU69:BH69,2)-SMALL(AU69:BH69,3)-SMALL(AU69:BH69,4)</f>
        <v>79</v>
      </c>
      <c r="AA69" s="101">
        <f>RANK(W69,W$5:W$169)</f>
        <v>55</v>
      </c>
      <c r="AB69" s="101">
        <f>RANK(X69,X$5:X$169)</f>
        <v>57</v>
      </c>
      <c r="AC69" s="101">
        <f>RANK(Y69,Y$5:Y$169)</f>
        <v>65</v>
      </c>
      <c r="AD69" s="101">
        <f>RANK(Z69,Z$5:Z$169)</f>
        <v>65</v>
      </c>
      <c r="AE69" s="8"/>
      <c r="AF69" s="94">
        <f>G69</f>
      </c>
      <c r="AG69" s="94">
        <f>H69</f>
      </c>
      <c r="AH69" s="94">
        <f>I69</f>
      </c>
      <c r="AI69" s="94">
        <f>J69</f>
      </c>
      <c r="AJ69" s="94">
        <f>K69</f>
        <v>79</v>
      </c>
      <c r="AK69" s="94">
        <f>L69</f>
      </c>
      <c r="AL69" s="94">
        <f>M69</f>
      </c>
      <c r="AM69" s="94">
        <f>O69</f>
      </c>
      <c r="AN69" s="94">
        <f>P69</f>
      </c>
      <c r="AO69" s="94">
        <f>Q69</f>
      </c>
      <c r="AP69" s="94">
        <f>R69</f>
      </c>
      <c r="AQ69" s="94">
        <f>S69</f>
      </c>
      <c r="AR69" s="190">
        <f>T69</f>
      </c>
      <c r="AS69" s="190">
        <f>U69</f>
      </c>
      <c r="AT69" s="1"/>
      <c r="AU69" s="1">
        <f>AF69</f>
      </c>
      <c r="AV69" s="1">
        <f>AM69</f>
      </c>
      <c r="AW69" s="1">
        <f>AG69</f>
      </c>
      <c r="AX69" s="1">
        <f>AH69</f>
      </c>
      <c r="AY69" s="1">
        <f>AN69</f>
      </c>
      <c r="AZ69" s="1">
        <f>AO69</f>
      </c>
      <c r="BA69" s="1">
        <f>AI69</f>
      </c>
      <c r="BB69" s="1">
        <f>AP69</f>
      </c>
      <c r="BC69" s="1">
        <f>AJ69</f>
        <v>79</v>
      </c>
      <c r="BD69" s="1">
        <f>AK69</f>
      </c>
      <c r="BE69" s="1">
        <f>AQ69</f>
      </c>
      <c r="BF69">
        <f>AR69</f>
      </c>
      <c r="BG69">
        <f>AL69</f>
      </c>
      <c r="BH69">
        <f>AS69</f>
      </c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ht="16.5">
      <c r="A70" s="154"/>
      <c r="B70" s="155"/>
      <c r="C70" s="12"/>
      <c r="D70" s="104" t="str">
        <f>Invoer!B116</f>
        <v>Provoost Adriaan </v>
      </c>
      <c r="E70" s="48"/>
      <c r="F70" s="10"/>
      <c r="G70" s="11">
        <f>IF(ISBLANK(Invoer!G116),"",Invoer!G116)</f>
      </c>
      <c r="H70" s="11">
        <f>IF(ISBLANK(Invoer!Q116),"",Invoer!Q116)</f>
        <v>0</v>
      </c>
      <c r="I70" s="11">
        <f>IF(ISBLANK(Invoer!R116),"",Invoer!V116)</f>
      </c>
      <c r="J70" s="11">
        <f>IF(ISBLANK(Invoer!AK116),"",Invoer!AK116)</f>
      </c>
      <c r="K70" s="11">
        <f>IF(ISBLANK(Invoer!AU116),"",Invoer!AU116)</f>
        <v>77</v>
      </c>
      <c r="L70" s="11">
        <f>IF(ISBLANK(Invoer!AZ116),"",Invoer!AZ116)</f>
      </c>
      <c r="M70" s="11">
        <f>IF(ISBLANK(Invoer!BO116),"",Invoer!BO116)</f>
      </c>
      <c r="N70" s="100">
        <f>SUM(E70:M70)</f>
        <v>77</v>
      </c>
      <c r="O70" s="160">
        <f>IF(ISBLANK(Invoer!L116),"",Invoer!L116)</f>
      </c>
      <c r="P70" s="160">
        <f>IF(ISBLANK(Invoer!AA116),"",Invoer!AA116)</f>
      </c>
      <c r="Q70" s="160">
        <f>IF(ISBLANK(Invoer!AF116),"",Invoer!AF116)</f>
      </c>
      <c r="R70" s="160">
        <f>IF(ISBLANK(Invoer!AP116),"",Invoer!AP116)</f>
      </c>
      <c r="S70" s="160">
        <f>IF(ISBLANK(Invoer!BE116),"",Invoer!BE116)</f>
      </c>
      <c r="T70" s="160">
        <f>IF(ISBLANK(Invoer!BJ116),"",Invoer!BJ116)</f>
      </c>
      <c r="U70" s="160">
        <f>IF(ISBLANK(Invoer!BT116),"",Invoer!BT116)</f>
      </c>
      <c r="V70" s="121">
        <f>SUM(O70:U70)</f>
        <v>0</v>
      </c>
      <c r="W70" s="147">
        <f>N70-SMALL(AF70:AL70,1)-SMALL(AF70:AL70,2)</f>
        <v>77</v>
      </c>
      <c r="X70" s="147">
        <f>V70-SMALL(AM70:AS70,1)-SMALL(AM70:AS70,2)</f>
        <v>0</v>
      </c>
      <c r="Y70" s="101">
        <f>N70+V70</f>
        <v>77</v>
      </c>
      <c r="Z70" s="147">
        <f>Y70-SMALL(AU70:BH70,1)-SMALL(AU70:BH70,2)-SMALL(AU70:BH70,3)-SMALL(AU70:BH70,4)</f>
        <v>77</v>
      </c>
      <c r="AA70" s="101">
        <f>RANK(W70,W$5:W$169)</f>
        <v>57</v>
      </c>
      <c r="AB70" s="101">
        <f>RANK(X70,X$5:X$169)</f>
        <v>57</v>
      </c>
      <c r="AC70" s="101">
        <f>RANK(Y70,Y$5:Y$169)</f>
        <v>66</v>
      </c>
      <c r="AD70" s="101">
        <f>RANK(Z70,Z$5:Z$169)</f>
        <v>66</v>
      </c>
      <c r="AE70" s="8"/>
      <c r="AF70" s="94">
        <f>G70</f>
      </c>
      <c r="AG70" s="94">
        <f>H70</f>
        <v>0</v>
      </c>
      <c r="AH70" s="94">
        <f>I70</f>
      </c>
      <c r="AI70" s="94">
        <f>J70</f>
      </c>
      <c r="AJ70" s="94">
        <f>K70</f>
        <v>77</v>
      </c>
      <c r="AK70" s="94">
        <f>L70</f>
      </c>
      <c r="AL70" s="94">
        <f>M70</f>
      </c>
      <c r="AM70" s="94">
        <f>O70</f>
      </c>
      <c r="AN70" s="94">
        <f>P70</f>
      </c>
      <c r="AO70" s="94">
        <f>Q70</f>
      </c>
      <c r="AP70" s="94">
        <f>R70</f>
      </c>
      <c r="AQ70" s="94">
        <f>S70</f>
      </c>
      <c r="AR70" s="190">
        <f>T70</f>
      </c>
      <c r="AS70" s="190">
        <f>U70</f>
      </c>
      <c r="AT70" s="1"/>
      <c r="AU70" s="1">
        <f>AF70</f>
      </c>
      <c r="AV70" s="1">
        <f>AM70</f>
      </c>
      <c r="AW70" s="1">
        <f>AG70</f>
        <v>0</v>
      </c>
      <c r="AX70" s="1">
        <f>AH70</f>
      </c>
      <c r="AY70" s="1">
        <f>AN70</f>
      </c>
      <c r="AZ70" s="1">
        <f>AO70</f>
      </c>
      <c r="BA70" s="1">
        <f>AI70</f>
      </c>
      <c r="BB70" s="1">
        <f>AP70</f>
      </c>
      <c r="BC70" s="1">
        <f>AJ70</f>
        <v>77</v>
      </c>
      <c r="BD70" s="1">
        <f>AK70</f>
      </c>
      <c r="BE70" s="1">
        <f>AQ70</f>
      </c>
      <c r="BF70">
        <f>AR70</f>
      </c>
      <c r="BG70">
        <f>AL70</f>
      </c>
      <c r="BH70">
        <f>AS70</f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ht="16.5">
      <c r="A71" s="154"/>
      <c r="B71" s="155"/>
      <c r="C71" s="12"/>
      <c r="D71" s="104" t="str">
        <f>Invoer!B40</f>
        <v>Eenkhoorn Jaap</v>
      </c>
      <c r="E71" s="145"/>
      <c r="F71" s="146"/>
      <c r="G71" s="11">
        <f>IF(ISBLANK(Invoer!G40),"",Invoer!G40)</f>
      </c>
      <c r="H71" s="11">
        <f>IF(ISBLANK(Invoer!Q40),"",Invoer!Q40)</f>
      </c>
      <c r="I71" s="11">
        <f>IF(ISBLANK(Invoer!R40),"",Invoer!V40)</f>
      </c>
      <c r="J71" s="11">
        <f>IF(ISBLANK(Invoer!AK40),"",Invoer!AK40)</f>
      </c>
      <c r="K71" s="11">
        <f>IF(ISBLANK(Invoer!AU40),"",Invoer!AU40)</f>
      </c>
      <c r="L71" s="11">
        <f>IF(ISBLANK(Invoer!AZ40),"",Invoer!AZ40)</f>
        <v>69</v>
      </c>
      <c r="M71" s="11">
        <f>IF(ISBLANK(Invoer!BO40),"",Invoer!BO40)</f>
      </c>
      <c r="N71" s="100">
        <f>SUM(E71:M71)</f>
        <v>69</v>
      </c>
      <c r="O71" s="160">
        <f>IF(ISBLANK(Invoer!L40),"",Invoer!L40)</f>
      </c>
      <c r="P71" s="160">
        <f>IF(ISBLANK(Invoer!AA40),"",Invoer!AA40)</f>
      </c>
      <c r="Q71" s="160">
        <f>IF(ISBLANK(Invoer!AF40),"",Invoer!AF40)</f>
      </c>
      <c r="R71" s="160">
        <f>IF(ISBLANK(Invoer!AP40),"",Invoer!AP40)</f>
      </c>
      <c r="S71" s="160">
        <f>IF(ISBLANK(Invoer!BE40),"",Invoer!BE40)</f>
      </c>
      <c r="T71" s="160">
        <f>IF(ISBLANK(Invoer!BJ40),"",Invoer!BJ40)</f>
      </c>
      <c r="U71" s="160">
        <f>IF(ISBLANK(Invoer!BT40),"",Invoer!BT40)</f>
      </c>
      <c r="V71" s="121">
        <f>SUM(O71:U71)</f>
        <v>0</v>
      </c>
      <c r="W71" s="147">
        <f>N71-SMALL(AF71:AL71,1)-SMALL(AF71:AL71,2)</f>
        <v>69</v>
      </c>
      <c r="X71" s="147">
        <f>V71-SMALL(AM71:AS71,1)-SMALL(AM71:AS71,2)</f>
        <v>0</v>
      </c>
      <c r="Y71" s="147">
        <f>N71+V71</f>
        <v>69</v>
      </c>
      <c r="Z71" s="147">
        <f>Y71-SMALL(AU71:BH71,1)-SMALL(AU71:BH71,2)-SMALL(AU71:BH71,3)-SMALL(AU71:BH71,4)</f>
        <v>69</v>
      </c>
      <c r="AA71" s="101">
        <f>RANK(W71,W$5:W$169)</f>
        <v>58</v>
      </c>
      <c r="AB71" s="101">
        <f>RANK(X71,X$5:X$169)</f>
        <v>57</v>
      </c>
      <c r="AC71" s="101">
        <f>RANK(Y71,Y$5:Y$169)</f>
        <v>67</v>
      </c>
      <c r="AD71" s="101">
        <f>RANK(Z71,Z$5:Z$169)</f>
        <v>67</v>
      </c>
      <c r="AE71" s="8"/>
      <c r="AF71" s="94">
        <f>G71</f>
      </c>
      <c r="AG71" s="94">
        <f>H71</f>
      </c>
      <c r="AH71" s="94">
        <f>I71</f>
      </c>
      <c r="AI71" s="94">
        <f>J71</f>
      </c>
      <c r="AJ71" s="94">
        <f>K71</f>
      </c>
      <c r="AK71" s="94">
        <f>L71</f>
        <v>69</v>
      </c>
      <c r="AL71" s="94">
        <f>M71</f>
      </c>
      <c r="AM71" s="94">
        <f>O71</f>
      </c>
      <c r="AN71" s="94">
        <f>P71</f>
      </c>
      <c r="AO71" s="94">
        <f>Q71</f>
      </c>
      <c r="AP71" s="94">
        <f>R71</f>
      </c>
      <c r="AQ71" s="94">
        <f>S71</f>
      </c>
      <c r="AR71" s="190">
        <f>T71</f>
      </c>
      <c r="AS71" s="190">
        <f>U71</f>
      </c>
      <c r="AT71" s="1"/>
      <c r="AU71" s="1">
        <f>AF71</f>
      </c>
      <c r="AV71" s="1">
        <f>AM71</f>
      </c>
      <c r="AW71" s="1">
        <f>AG71</f>
      </c>
      <c r="AX71" s="1">
        <f>AH71</f>
      </c>
      <c r="AY71" s="1">
        <f>AN71</f>
      </c>
      <c r="AZ71" s="1">
        <f>AO71</f>
      </c>
      <c r="BA71" s="1">
        <f>AI71</f>
      </c>
      <c r="BB71" s="1">
        <f>AP71</f>
      </c>
      <c r="BC71" s="1">
        <f>AJ71</f>
      </c>
      <c r="BD71" s="1">
        <f>AK71</f>
        <v>69</v>
      </c>
      <c r="BE71" s="1">
        <f>AQ71</f>
      </c>
      <c r="BF71">
        <f>AR71</f>
      </c>
      <c r="BG71">
        <f>AL71</f>
      </c>
      <c r="BH71">
        <f>AS71</f>
      </c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16.5">
      <c r="A72" s="154"/>
      <c r="B72" s="155"/>
      <c r="C72" s="12"/>
      <c r="D72" s="104" t="str">
        <f>Invoer!B7</f>
        <v>Baan Johnny</v>
      </c>
      <c r="E72" s="48"/>
      <c r="F72" s="10"/>
      <c r="G72" s="11">
        <f>IF(ISBLANK(Invoer!G7),"",Invoer!G7)</f>
      </c>
      <c r="H72" s="11">
        <f>IF(ISBLANK(Invoer!Q7),"",Invoer!Q7)</f>
      </c>
      <c r="I72" s="11">
        <f>IF(ISBLANK(Invoer!R7),"",Invoer!V7)</f>
      </c>
      <c r="J72" s="11">
        <f>IF(ISBLANK(Invoer!AK7),"",Invoer!AK7)</f>
      </c>
      <c r="K72" s="11">
        <f>IF(ISBLANK(Invoer!AU7),"",Invoer!AU7)</f>
      </c>
      <c r="L72" s="11">
        <f>IF(ISBLANK(Invoer!AZ7),"",Invoer!AZ7)</f>
      </c>
      <c r="M72" s="11">
        <f>IF(ISBLANK(Invoer!BO7),"",Invoer!BO7)</f>
      </c>
      <c r="N72" s="100">
        <f>SUM(E72:M72)</f>
        <v>0</v>
      </c>
      <c r="O72" s="160">
        <f>IF(ISBLANK(Invoer!L7),"",Invoer!L7)</f>
      </c>
      <c r="P72" s="160">
        <f>IF(ISBLANK(Invoer!AA7),"",Invoer!AA7)</f>
      </c>
      <c r="Q72" s="160">
        <f>IF(ISBLANK(Invoer!AF7),"",Invoer!AF7)</f>
      </c>
      <c r="R72" s="160">
        <f>IF(ISBLANK(Invoer!AP7),"",Invoer!AP7)</f>
      </c>
      <c r="S72" s="160">
        <f>IF(ISBLANK(Invoer!BE7),"",Invoer!BE7)</f>
      </c>
      <c r="T72" s="160">
        <f>IF(ISBLANK(Invoer!BJ7),"",Invoer!BJ7)</f>
      </c>
      <c r="U72" s="160">
        <f>IF(ISBLANK(Invoer!BT7),"",Invoer!BT7)</f>
      </c>
      <c r="V72" s="121">
        <f>SUM(O72:U72)</f>
        <v>0</v>
      </c>
      <c r="W72" s="147">
        <f>N72-SMALL(AF72:AL72,1)-SMALL(AF72:AL72,2)</f>
        <v>0</v>
      </c>
      <c r="X72" s="147">
        <f>V72-SMALL(AM72:AS72,1)-SMALL(AM72:AS72,2)</f>
        <v>0</v>
      </c>
      <c r="Y72" s="101">
        <f>N72+V72</f>
        <v>0</v>
      </c>
      <c r="Z72" s="147">
        <f>Y72-SMALL(AU72:BH72,1)-SMALL(AU72:BH72,2)-SMALL(AU72:BH72,3)-SMALL(AU72:BH72,4)</f>
        <v>0</v>
      </c>
      <c r="AA72" s="101">
        <f>RANK(W72,W$5:W$169)</f>
        <v>60</v>
      </c>
      <c r="AB72" s="101">
        <f>RANK(X72,X$5:X$169)</f>
        <v>57</v>
      </c>
      <c r="AC72" s="101">
        <f>RANK(Y72,Y$5:Y$169)</f>
        <v>68</v>
      </c>
      <c r="AD72" s="101">
        <f>RANK(Z72,Z$5:Z$169)</f>
        <v>68</v>
      </c>
      <c r="AE72" s="8"/>
      <c r="AF72" s="94">
        <f>G72</f>
      </c>
      <c r="AG72" s="94">
        <f>H72</f>
      </c>
      <c r="AH72" s="94">
        <f>I72</f>
      </c>
      <c r="AI72" s="94">
        <f>J72</f>
      </c>
      <c r="AJ72" s="94">
        <f>K72</f>
      </c>
      <c r="AK72" s="94">
        <f>L72</f>
      </c>
      <c r="AL72" s="94">
        <f>M72</f>
      </c>
      <c r="AM72" s="94">
        <f>O72</f>
      </c>
      <c r="AN72" s="94">
        <f>P72</f>
      </c>
      <c r="AO72" s="94">
        <f>Q72</f>
      </c>
      <c r="AP72" s="94">
        <f>R72</f>
      </c>
      <c r="AQ72" s="94">
        <f>S72</f>
      </c>
      <c r="AR72" s="190">
        <f>T72</f>
      </c>
      <c r="AS72" s="190">
        <f>U72</f>
      </c>
      <c r="AT72" s="1"/>
      <c r="AU72" s="1">
        <f>AF72</f>
      </c>
      <c r="AV72" s="1">
        <f>AM72</f>
      </c>
      <c r="AW72" s="1">
        <f>AG72</f>
      </c>
      <c r="AX72" s="1">
        <f>AH72</f>
      </c>
      <c r="AY72" s="1">
        <f>AN72</f>
      </c>
      <c r="AZ72" s="1">
        <f>AO72</f>
      </c>
      <c r="BA72" s="1">
        <f>AI72</f>
      </c>
      <c r="BB72" s="1">
        <f>AP72</f>
      </c>
      <c r="BC72" s="1">
        <f>AJ72</f>
      </c>
      <c r="BD72" s="1">
        <f>AK72</f>
      </c>
      <c r="BE72" s="1">
        <f>AQ72</f>
      </c>
      <c r="BF72">
        <f>AR72</f>
      </c>
      <c r="BG72">
        <f>AL72</f>
      </c>
      <c r="BH72">
        <f>AS72</f>
      </c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16.5">
      <c r="A73" s="154"/>
      <c r="B73" s="155"/>
      <c r="C73" s="12"/>
      <c r="D73" s="104" t="str">
        <f>Invoer!B8</f>
        <v>Back Rene de</v>
      </c>
      <c r="E73" s="48"/>
      <c r="F73" s="10"/>
      <c r="G73" s="11">
        <f>IF(ISBLANK(Invoer!G8),"",Invoer!G8)</f>
      </c>
      <c r="H73" s="11">
        <f>IF(ISBLANK(Invoer!Q8),"",Invoer!Q8)</f>
      </c>
      <c r="I73" s="11">
        <f>IF(ISBLANK(Invoer!R8),"",Invoer!V8)</f>
      </c>
      <c r="J73" s="11">
        <f>IF(ISBLANK(Invoer!AK8),"",Invoer!AK8)</f>
      </c>
      <c r="K73" s="11">
        <f>IF(ISBLANK(Invoer!AU8),"",Invoer!AU8)</f>
      </c>
      <c r="L73" s="11">
        <f>IF(ISBLANK(Invoer!AZ8),"",Invoer!AZ8)</f>
      </c>
      <c r="M73" s="11">
        <f>IF(ISBLANK(Invoer!BO8),"",Invoer!BO8)</f>
      </c>
      <c r="N73" s="100">
        <f>SUM(E73:M73)</f>
        <v>0</v>
      </c>
      <c r="O73" s="160">
        <f>IF(ISBLANK(Invoer!L8),"",Invoer!L8)</f>
      </c>
      <c r="P73" s="160">
        <f>IF(ISBLANK(Invoer!AA8),"",Invoer!AA8)</f>
      </c>
      <c r="Q73" s="160">
        <f>IF(ISBLANK(Invoer!AF8),"",Invoer!AF8)</f>
      </c>
      <c r="R73" s="160">
        <f>IF(ISBLANK(Invoer!AP8),"",Invoer!AP8)</f>
      </c>
      <c r="S73" s="160">
        <f>IF(ISBLANK(Invoer!BE8),"",Invoer!BE8)</f>
      </c>
      <c r="T73" s="160">
        <f>IF(ISBLANK(Invoer!BJ8),"",Invoer!BJ8)</f>
      </c>
      <c r="U73" s="160">
        <f>IF(ISBLANK(Invoer!BT8),"",Invoer!BT8)</f>
      </c>
      <c r="V73" s="121">
        <f>SUM(O73:U73)</f>
        <v>0</v>
      </c>
      <c r="W73" s="147">
        <f>N73-SMALL(AF73:AL73,1)-SMALL(AF73:AL73,2)</f>
        <v>0</v>
      </c>
      <c r="X73" s="147">
        <f>V73-SMALL(AM73:AS73,1)-SMALL(AM73:AS73,2)</f>
        <v>0</v>
      </c>
      <c r="Y73" s="101">
        <f>N73+V73</f>
        <v>0</v>
      </c>
      <c r="Z73" s="147">
        <f>Y73-SMALL(AU73:BH73,1)-SMALL(AU73:BH73,2)-SMALL(AU73:BH73,3)-SMALL(AU73:BH73,4)</f>
        <v>0</v>
      </c>
      <c r="AA73" s="101">
        <f>RANK(W73,W$5:W$169)</f>
        <v>60</v>
      </c>
      <c r="AB73" s="101">
        <f>RANK(X73,X$5:X$169)</f>
        <v>57</v>
      </c>
      <c r="AC73" s="101">
        <f>RANK(Y73,Y$5:Y$169)</f>
        <v>68</v>
      </c>
      <c r="AD73" s="101">
        <f>RANK(Z73,Z$5:Z$169)</f>
        <v>68</v>
      </c>
      <c r="AE73" s="8"/>
      <c r="AF73" s="94">
        <f>G73</f>
      </c>
      <c r="AG73" s="94">
        <f>H73</f>
      </c>
      <c r="AH73" s="94">
        <f>I73</f>
      </c>
      <c r="AI73" s="94">
        <f>J73</f>
      </c>
      <c r="AJ73" s="94">
        <f>K73</f>
      </c>
      <c r="AK73" s="94">
        <f>L73</f>
      </c>
      <c r="AL73" s="94">
        <f>M73</f>
      </c>
      <c r="AM73" s="94">
        <f>O73</f>
      </c>
      <c r="AN73" s="94">
        <f>P73</f>
      </c>
      <c r="AO73" s="94">
        <f>Q73</f>
      </c>
      <c r="AP73" s="94">
        <f>R73</f>
      </c>
      <c r="AQ73" s="94">
        <f>S73</f>
      </c>
      <c r="AR73" s="190">
        <f>T73</f>
      </c>
      <c r="AS73" s="190">
        <f>U73</f>
      </c>
      <c r="AT73" s="1"/>
      <c r="AU73" s="1">
        <f>AF73</f>
      </c>
      <c r="AV73" s="1">
        <f>AM73</f>
      </c>
      <c r="AW73" s="1">
        <f>AG73</f>
      </c>
      <c r="AX73" s="1">
        <f>AH73</f>
      </c>
      <c r="AY73" s="1">
        <f>AN73</f>
      </c>
      <c r="AZ73" s="1">
        <f>AO73</f>
      </c>
      <c r="BA73" s="1">
        <f>AI73</f>
      </c>
      <c r="BB73" s="1">
        <f>AP73</f>
      </c>
      <c r="BC73" s="1">
        <f>AJ73</f>
      </c>
      <c r="BD73" s="1">
        <f>AK73</f>
      </c>
      <c r="BE73" s="1">
        <f>AQ73</f>
      </c>
      <c r="BF73">
        <f>AR73</f>
      </c>
      <c r="BG73">
        <f>AL73</f>
      </c>
      <c r="BH73">
        <f>AS73</f>
      </c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ht="16.5">
      <c r="A74" s="154"/>
      <c r="B74" s="155"/>
      <c r="C74" s="12"/>
      <c r="D74" s="104" t="str">
        <f>Invoer!B9</f>
        <v>Back Youri de</v>
      </c>
      <c r="E74" s="48"/>
      <c r="F74" s="10"/>
      <c r="G74" s="11">
        <f>IF(ISBLANK(Invoer!G9),"",Invoer!G9)</f>
      </c>
      <c r="H74" s="11">
        <f>IF(ISBLANK(Invoer!Q9),"",Invoer!Q9)</f>
      </c>
      <c r="I74" s="11">
        <f>IF(ISBLANK(Invoer!R9),"",Invoer!V9)</f>
      </c>
      <c r="J74" s="11">
        <f>IF(ISBLANK(Invoer!AK9),"",Invoer!AK9)</f>
      </c>
      <c r="K74" s="11">
        <f>IF(ISBLANK(Invoer!AU9),"",Invoer!AU9)</f>
      </c>
      <c r="L74" s="11">
        <f>IF(ISBLANK(Invoer!AZ9),"",Invoer!AZ9)</f>
      </c>
      <c r="M74" s="11">
        <f>IF(ISBLANK(Invoer!BO9),"",Invoer!BO9)</f>
      </c>
      <c r="N74" s="100">
        <f>SUM(E74:M74)</f>
        <v>0</v>
      </c>
      <c r="O74" s="160">
        <f>IF(ISBLANK(Invoer!L9),"",Invoer!L9)</f>
      </c>
      <c r="P74" s="160">
        <f>IF(ISBLANK(Invoer!AA9),"",Invoer!AA9)</f>
      </c>
      <c r="Q74" s="160">
        <f>IF(ISBLANK(Invoer!AF9),"",Invoer!AF9)</f>
      </c>
      <c r="R74" s="160">
        <f>IF(ISBLANK(Invoer!AP9),"",Invoer!AP9)</f>
      </c>
      <c r="S74" s="160">
        <f>IF(ISBLANK(Invoer!BE9),"",Invoer!BE9)</f>
      </c>
      <c r="T74" s="160">
        <f>IF(ISBLANK(Invoer!BJ9),"",Invoer!BJ9)</f>
      </c>
      <c r="U74" s="160">
        <f>IF(ISBLANK(Invoer!BT9),"",Invoer!BT9)</f>
      </c>
      <c r="V74" s="121">
        <f>SUM(O74:U74)</f>
        <v>0</v>
      </c>
      <c r="W74" s="147">
        <f>N74-SMALL(AF74:AL74,1)-SMALL(AF74:AL74,2)</f>
        <v>0</v>
      </c>
      <c r="X74" s="147">
        <f>V74-SMALL(AM74:AS74,1)-SMALL(AM74:AS74,2)</f>
        <v>0</v>
      </c>
      <c r="Y74" s="101">
        <f>N74+V74</f>
        <v>0</v>
      </c>
      <c r="Z74" s="147">
        <f>Y74-SMALL(AU74:BH74,1)-SMALL(AU74:BH74,2)-SMALL(AU74:BH74,3)-SMALL(AU74:BH74,4)</f>
        <v>0</v>
      </c>
      <c r="AA74" s="101">
        <f>RANK(W74,W$5:W$169)</f>
        <v>60</v>
      </c>
      <c r="AB74" s="101">
        <f>RANK(X74,X$5:X$169)</f>
        <v>57</v>
      </c>
      <c r="AC74" s="101">
        <f>RANK(Y74,Y$5:Y$169)</f>
        <v>68</v>
      </c>
      <c r="AD74" s="101">
        <f>RANK(Z74,Z$5:Z$169)</f>
        <v>68</v>
      </c>
      <c r="AE74" s="8"/>
      <c r="AF74" s="94">
        <f>G74</f>
      </c>
      <c r="AG74" s="94">
        <f>H74</f>
      </c>
      <c r="AH74" s="94">
        <f>I74</f>
      </c>
      <c r="AI74" s="94">
        <f>J74</f>
      </c>
      <c r="AJ74" s="94">
        <f>K74</f>
      </c>
      <c r="AK74" s="94">
        <f>L74</f>
      </c>
      <c r="AL74" s="94">
        <f>M74</f>
      </c>
      <c r="AM74" s="94">
        <f>O74</f>
      </c>
      <c r="AN74" s="94">
        <f>P74</f>
      </c>
      <c r="AO74" s="94">
        <f>Q74</f>
      </c>
      <c r="AP74" s="94">
        <f>R74</f>
      </c>
      <c r="AQ74" s="94">
        <f>S74</f>
      </c>
      <c r="AR74" s="190">
        <f>T74</f>
      </c>
      <c r="AS74" s="190">
        <f>U74</f>
      </c>
      <c r="AT74" s="1"/>
      <c r="AU74" s="1">
        <f>AF74</f>
      </c>
      <c r="AV74" s="1">
        <f>AM74</f>
      </c>
      <c r="AW74" s="1">
        <f>AG74</f>
      </c>
      <c r="AX74" s="1">
        <f>AH74</f>
      </c>
      <c r="AY74" s="1">
        <f>AN74</f>
      </c>
      <c r="AZ74" s="1">
        <f>AO74</f>
      </c>
      <c r="BA74" s="1">
        <f>AI74</f>
      </c>
      <c r="BB74" s="1">
        <f>AP74</f>
      </c>
      <c r="BC74" s="1">
        <f>AJ74</f>
      </c>
      <c r="BD74" s="1">
        <f>AK74</f>
      </c>
      <c r="BE74" s="1">
        <f>AQ74</f>
      </c>
      <c r="BF74">
        <f>AR74</f>
      </c>
      <c r="BG74">
        <f>AL74</f>
      </c>
      <c r="BH74">
        <f>AS74</f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ht="16.5">
      <c r="A75" s="154"/>
      <c r="B75" s="155"/>
      <c r="C75" s="12"/>
      <c r="D75" s="104" t="str">
        <f>Invoer!B10</f>
        <v>Belzen Jacco van </v>
      </c>
      <c r="E75" s="48"/>
      <c r="F75" s="10"/>
      <c r="G75" s="11">
        <f>IF(ISBLANK(Invoer!G10),"",Invoer!G10)</f>
      </c>
      <c r="H75" s="11">
        <f>IF(ISBLANK(Invoer!Q10),"",Invoer!Q10)</f>
      </c>
      <c r="I75" s="11">
        <f>IF(ISBLANK(Invoer!R10),"",Invoer!V10)</f>
      </c>
      <c r="J75" s="11">
        <f>IF(ISBLANK(Invoer!AK10),"",Invoer!AK10)</f>
      </c>
      <c r="K75" s="11">
        <f>IF(ISBLANK(Invoer!AU10),"",Invoer!AU10)</f>
      </c>
      <c r="L75" s="11">
        <f>IF(ISBLANK(Invoer!AZ10),"",Invoer!AZ10)</f>
      </c>
      <c r="M75" s="11">
        <f>IF(ISBLANK(Invoer!BO10),"",Invoer!BO10)</f>
      </c>
      <c r="N75" s="100">
        <f>SUM(E75:M75)</f>
        <v>0</v>
      </c>
      <c r="O75" s="160">
        <f>IF(ISBLANK(Invoer!L10),"",Invoer!L10)</f>
      </c>
      <c r="P75" s="160">
        <f>IF(ISBLANK(Invoer!AA10),"",Invoer!AA10)</f>
      </c>
      <c r="Q75" s="160">
        <f>IF(ISBLANK(Invoer!AF10),"",Invoer!AF10)</f>
      </c>
      <c r="R75" s="160">
        <f>IF(ISBLANK(Invoer!AP10),"",Invoer!AP10)</f>
      </c>
      <c r="S75" s="160">
        <f>IF(ISBLANK(Invoer!BE10),"",Invoer!BE10)</f>
      </c>
      <c r="T75" s="160">
        <f>IF(ISBLANK(Invoer!BJ10),"",Invoer!BJ10)</f>
      </c>
      <c r="U75" s="160">
        <f>IF(ISBLANK(Invoer!BT10),"",Invoer!BT10)</f>
      </c>
      <c r="V75" s="121">
        <f>SUM(O75:U75)</f>
        <v>0</v>
      </c>
      <c r="W75" s="147">
        <f>N75-SMALL(AF75:AL75,1)-SMALL(AF75:AL75,2)</f>
        <v>0</v>
      </c>
      <c r="X75" s="147">
        <f>V75-SMALL(AM75:AS75,1)-SMALL(AM75:AS75,2)</f>
        <v>0</v>
      </c>
      <c r="Y75" s="101">
        <f>N75+V75</f>
        <v>0</v>
      </c>
      <c r="Z75" s="147">
        <f>Y75-SMALL(AU75:BH75,1)-SMALL(AU75:BH75,2)-SMALL(AU75:BH75,3)-SMALL(AU75:BH75,4)</f>
        <v>0</v>
      </c>
      <c r="AA75" s="101">
        <f>RANK(W75,W$5:W$169)</f>
        <v>60</v>
      </c>
      <c r="AB75" s="101">
        <f>RANK(X75,X$5:X$169)</f>
        <v>57</v>
      </c>
      <c r="AC75" s="101">
        <f>RANK(Y75,Y$5:Y$169)</f>
        <v>68</v>
      </c>
      <c r="AD75" s="101">
        <f>RANK(Z75,Z$5:Z$169)</f>
        <v>68</v>
      </c>
      <c r="AE75" s="8"/>
      <c r="AF75" s="94">
        <f>G75</f>
      </c>
      <c r="AG75" s="94">
        <f>H75</f>
      </c>
      <c r="AH75" s="94">
        <f>I75</f>
      </c>
      <c r="AI75" s="94">
        <f>J75</f>
      </c>
      <c r="AJ75" s="94">
        <f>K75</f>
      </c>
      <c r="AK75" s="94">
        <f>L75</f>
      </c>
      <c r="AL75" s="94">
        <f>M75</f>
      </c>
      <c r="AM75" s="94">
        <f>O75</f>
      </c>
      <c r="AN75" s="94">
        <f>P75</f>
      </c>
      <c r="AO75" s="94">
        <f>Q75</f>
      </c>
      <c r="AP75" s="94">
        <f>R75</f>
      </c>
      <c r="AQ75" s="94">
        <f>S75</f>
      </c>
      <c r="AR75" s="190">
        <f>T75</f>
      </c>
      <c r="AS75" s="190">
        <f>U75</f>
      </c>
      <c r="AT75" s="1"/>
      <c r="AU75" s="1">
        <f>AF75</f>
      </c>
      <c r="AV75" s="1">
        <f>AM75</f>
      </c>
      <c r="AW75" s="1">
        <f>AG75</f>
      </c>
      <c r="AX75" s="1">
        <f>AH75</f>
      </c>
      <c r="AY75" s="1">
        <f>AN75</f>
      </c>
      <c r="AZ75" s="1">
        <f>AO75</f>
      </c>
      <c r="BA75" s="1">
        <f>AI75</f>
      </c>
      <c r="BB75" s="1">
        <f>AP75</f>
      </c>
      <c r="BC75" s="1">
        <f>AJ75</f>
      </c>
      <c r="BD75" s="1">
        <f>AK75</f>
      </c>
      <c r="BE75" s="1">
        <f>AQ75</f>
      </c>
      <c r="BF75">
        <f>AR75</f>
      </c>
      <c r="BG75">
        <f>AL75</f>
      </c>
      <c r="BH75">
        <f>AS75</f>
      </c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ht="16.5">
      <c r="A76" s="154"/>
      <c r="B76" s="155"/>
      <c r="C76" s="12"/>
      <c r="D76" s="104" t="str">
        <f>Invoer!B11</f>
        <v>Belzen Jan van</v>
      </c>
      <c r="E76" s="48"/>
      <c r="F76" s="10"/>
      <c r="G76" s="11">
        <f>IF(ISBLANK(Invoer!G11),"",Invoer!G11)</f>
      </c>
      <c r="H76" s="11">
        <f>IF(ISBLANK(Invoer!Q11),"",Invoer!Q11)</f>
      </c>
      <c r="I76" s="11">
        <f>IF(ISBLANK(Invoer!R11),"",Invoer!V11)</f>
      </c>
      <c r="J76" s="11">
        <f>IF(ISBLANK(Invoer!AK11),"",Invoer!AK11)</f>
      </c>
      <c r="K76" s="11">
        <f>IF(ISBLANK(Invoer!AU11),"",Invoer!AU11)</f>
      </c>
      <c r="L76" s="11">
        <f>IF(ISBLANK(Invoer!AZ11),"",Invoer!AZ11)</f>
      </c>
      <c r="M76" s="11">
        <f>IF(ISBLANK(Invoer!BO11),"",Invoer!BO11)</f>
      </c>
      <c r="N76" s="100">
        <f>SUM(E76:M76)</f>
        <v>0</v>
      </c>
      <c r="O76" s="160">
        <f>IF(ISBLANK(Invoer!L11),"",Invoer!L11)</f>
      </c>
      <c r="P76" s="160">
        <f>IF(ISBLANK(Invoer!AA11),"",Invoer!AA11)</f>
      </c>
      <c r="Q76" s="160">
        <f>IF(ISBLANK(Invoer!AF11),"",Invoer!AF11)</f>
      </c>
      <c r="R76" s="160">
        <f>IF(ISBLANK(Invoer!AP11),"",Invoer!AP11)</f>
      </c>
      <c r="S76" s="160">
        <f>IF(ISBLANK(Invoer!BE11),"",Invoer!BE11)</f>
      </c>
      <c r="T76" s="160">
        <f>IF(ISBLANK(Invoer!BJ11),"",Invoer!BJ11)</f>
      </c>
      <c r="U76" s="160">
        <f>IF(ISBLANK(Invoer!BT11),"",Invoer!BT11)</f>
      </c>
      <c r="V76" s="121">
        <f>SUM(O76:U76)</f>
        <v>0</v>
      </c>
      <c r="W76" s="147">
        <f>N76-SMALL(AF76:AL76,1)-SMALL(AF76:AL76,2)</f>
        <v>0</v>
      </c>
      <c r="X76" s="147">
        <f>V76-SMALL(AM76:AS76,1)-SMALL(AM76:AS76,2)</f>
        <v>0</v>
      </c>
      <c r="Y76" s="101">
        <f>N76+V76</f>
        <v>0</v>
      </c>
      <c r="Z76" s="147">
        <f>Y76-SMALL(AU76:BH76,1)-SMALL(AU76:BH76,2)-SMALL(AU76:BH76,3)-SMALL(AU76:BH76,4)</f>
        <v>0</v>
      </c>
      <c r="AA76" s="101">
        <f>RANK(W76,W$5:W$169)</f>
        <v>60</v>
      </c>
      <c r="AB76" s="101">
        <f>RANK(X76,X$5:X$169)</f>
        <v>57</v>
      </c>
      <c r="AC76" s="101">
        <f>RANK(Y76,Y$5:Y$169)</f>
        <v>68</v>
      </c>
      <c r="AD76" s="101">
        <f>RANK(Z76,Z$5:Z$169)</f>
        <v>68</v>
      </c>
      <c r="AE76" s="8"/>
      <c r="AF76" s="94">
        <f>G76</f>
      </c>
      <c r="AG76" s="94">
        <f>H76</f>
      </c>
      <c r="AH76" s="94">
        <f>I76</f>
      </c>
      <c r="AI76" s="94">
        <f>J76</f>
      </c>
      <c r="AJ76" s="94">
        <f>K76</f>
      </c>
      <c r="AK76" s="94">
        <f>L76</f>
      </c>
      <c r="AL76" s="94">
        <f>M76</f>
      </c>
      <c r="AM76" s="94">
        <f>O76</f>
      </c>
      <c r="AN76" s="94">
        <f>P76</f>
      </c>
      <c r="AO76" s="94">
        <f>Q76</f>
      </c>
      <c r="AP76" s="94">
        <f>R76</f>
      </c>
      <c r="AQ76" s="94">
        <f>S76</f>
      </c>
      <c r="AR76" s="190">
        <f>T76</f>
      </c>
      <c r="AS76" s="190">
        <f>U76</f>
      </c>
      <c r="AT76" s="1"/>
      <c r="AU76" s="1">
        <f>AF76</f>
      </c>
      <c r="AV76" s="1">
        <f>AM76</f>
      </c>
      <c r="AW76" s="1">
        <f>AG76</f>
      </c>
      <c r="AX76" s="1">
        <f>AH76</f>
      </c>
      <c r="AY76" s="1">
        <f>AN76</f>
      </c>
      <c r="AZ76" s="1">
        <f>AO76</f>
      </c>
      <c r="BA76" s="1">
        <f>AI76</f>
      </c>
      <c r="BB76" s="1">
        <f>AP76</f>
      </c>
      <c r="BC76" s="1">
        <f>AJ76</f>
      </c>
      <c r="BD76" s="1">
        <f>AK76</f>
      </c>
      <c r="BE76" s="1">
        <f>AQ76</f>
      </c>
      <c r="BF76">
        <f>AR76</f>
      </c>
      <c r="BG76">
        <f>AL76</f>
      </c>
      <c r="BH76">
        <f>AS76</f>
      </c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ht="16.5">
      <c r="A77" s="154"/>
      <c r="B77" s="155"/>
      <c r="C77" s="12"/>
      <c r="D77" s="104" t="str">
        <f>Invoer!B13</f>
        <v>Belzen Rick van J15</v>
      </c>
      <c r="E77" s="145"/>
      <c r="F77" s="146"/>
      <c r="G77" s="11">
        <f>IF(ISBLANK(Invoer!G13),"",Invoer!G13)</f>
      </c>
      <c r="H77" s="11">
        <f>IF(ISBLANK(Invoer!Q13),"",Invoer!Q13)</f>
      </c>
      <c r="I77" s="11">
        <f>IF(ISBLANK(Invoer!R13),"",Invoer!V13)</f>
      </c>
      <c r="J77" s="11">
        <f>IF(ISBLANK(Invoer!AK13),"",Invoer!AK13)</f>
      </c>
      <c r="K77" s="11">
        <f>IF(ISBLANK(Invoer!AU13),"",Invoer!AU13)</f>
      </c>
      <c r="L77" s="11">
        <f>IF(ISBLANK(Invoer!AZ13),"",Invoer!AZ13)</f>
      </c>
      <c r="M77" s="11">
        <f>IF(ISBLANK(Invoer!BO13),"",Invoer!BO13)</f>
      </c>
      <c r="N77" s="100">
        <f>SUM(E77:M77)</f>
        <v>0</v>
      </c>
      <c r="O77" s="160">
        <f>IF(ISBLANK(Invoer!L13),"",Invoer!L13)</f>
      </c>
      <c r="P77" s="160">
        <f>IF(ISBLANK(Invoer!AA13),"",Invoer!AA13)</f>
      </c>
      <c r="Q77" s="160">
        <f>IF(ISBLANK(Invoer!AF13),"",Invoer!AF13)</f>
      </c>
      <c r="R77" s="160">
        <f>IF(ISBLANK(Invoer!AP13),"",Invoer!AP13)</f>
      </c>
      <c r="S77" s="160">
        <f>IF(ISBLANK(Invoer!BE13),"",Invoer!BE13)</f>
      </c>
      <c r="T77" s="160">
        <f>IF(ISBLANK(Invoer!BJ13),"",Invoer!BJ13)</f>
      </c>
      <c r="U77" s="160">
        <f>IF(ISBLANK(Invoer!BT13),"",Invoer!BT13)</f>
      </c>
      <c r="V77" s="121">
        <f>SUM(O77:U77)</f>
        <v>0</v>
      </c>
      <c r="W77" s="147">
        <f>N77-SMALL(AF77:AL77,1)-SMALL(AF77:AL77,2)</f>
        <v>0</v>
      </c>
      <c r="X77" s="147">
        <f>V77-SMALL(AM77:AS77,1)-SMALL(AM77:AS77,2)</f>
        <v>0</v>
      </c>
      <c r="Y77" s="147">
        <f>N77+V77</f>
        <v>0</v>
      </c>
      <c r="Z77" s="147">
        <f>Y77-SMALL(AU77:BH77,1)-SMALL(AU77:BH77,2)-SMALL(AU77:BH77,3)-SMALL(AU77:BH77,4)</f>
        <v>0</v>
      </c>
      <c r="AA77" s="101">
        <f>RANK(W77,W$5:W$169)</f>
        <v>60</v>
      </c>
      <c r="AB77" s="101">
        <f>RANK(X77,X$5:X$169)</f>
        <v>57</v>
      </c>
      <c r="AC77" s="101">
        <f>RANK(Y77,Y$5:Y$169)</f>
        <v>68</v>
      </c>
      <c r="AD77" s="101">
        <f>RANK(Z77,Z$5:Z$169)</f>
        <v>68</v>
      </c>
      <c r="AE77" s="8"/>
      <c r="AF77" s="94">
        <f>G77</f>
      </c>
      <c r="AG77" s="94">
        <f>H77</f>
      </c>
      <c r="AH77" s="94">
        <f>I77</f>
      </c>
      <c r="AI77" s="94">
        <f>J77</f>
      </c>
      <c r="AJ77" s="94">
        <f>K77</f>
      </c>
      <c r="AK77" s="94">
        <f>L77</f>
      </c>
      <c r="AL77" s="94">
        <f>M77</f>
      </c>
      <c r="AM77" s="94">
        <f>O77</f>
      </c>
      <c r="AN77" s="94">
        <f>P77</f>
      </c>
      <c r="AO77" s="94">
        <f>Q77</f>
      </c>
      <c r="AP77" s="94">
        <f>R77</f>
      </c>
      <c r="AQ77" s="94">
        <f>S77</f>
      </c>
      <c r="AR77" s="190">
        <f>T77</f>
      </c>
      <c r="AS77" s="190">
        <f>U77</f>
      </c>
      <c r="AT77" s="1"/>
      <c r="AU77" s="1">
        <f>AF77</f>
      </c>
      <c r="AV77" s="1">
        <f>AM77</f>
      </c>
      <c r="AW77" s="1">
        <f>AG77</f>
      </c>
      <c r="AX77" s="1">
        <f>AH77</f>
      </c>
      <c r="AY77" s="1">
        <f>AN77</f>
      </c>
      <c r="AZ77" s="1">
        <f>AO77</f>
      </c>
      <c r="BA77" s="1">
        <f>AI77</f>
      </c>
      <c r="BB77" s="1">
        <f>AP77</f>
      </c>
      <c r="BC77" s="1">
        <f>AJ77</f>
      </c>
      <c r="BD77" s="1">
        <f>AK77</f>
      </c>
      <c r="BE77" s="1">
        <f>AQ77</f>
      </c>
      <c r="BF77">
        <f>AR77</f>
      </c>
      <c r="BG77">
        <f>AL77</f>
      </c>
      <c r="BH77">
        <f>AS77</f>
      </c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ht="16.5">
      <c r="A78" s="154"/>
      <c r="B78" s="155"/>
      <c r="C78" s="12"/>
      <c r="D78" s="104" t="str">
        <f>Invoer!B14</f>
        <v>Bol Koos</v>
      </c>
      <c r="E78" s="48"/>
      <c r="F78" s="10"/>
      <c r="G78" s="11">
        <f>IF(ISBLANK(Invoer!G14),"",Invoer!G14)</f>
      </c>
      <c r="H78" s="11">
        <f>IF(ISBLANK(Invoer!Q14),"",Invoer!Q14)</f>
      </c>
      <c r="I78" s="11">
        <f>IF(ISBLANK(Invoer!R14),"",Invoer!V14)</f>
      </c>
      <c r="J78" s="11">
        <f>IF(ISBLANK(Invoer!AK14),"",Invoer!AK14)</f>
      </c>
      <c r="K78" s="11">
        <f>IF(ISBLANK(Invoer!AU14),"",Invoer!AU14)</f>
      </c>
      <c r="L78" s="11">
        <f>IF(ISBLANK(Invoer!AZ14),"",Invoer!AZ14)</f>
      </c>
      <c r="M78" s="11">
        <f>IF(ISBLANK(Invoer!BO14),"",Invoer!BO14)</f>
      </c>
      <c r="N78" s="100">
        <f>SUM(E78:M78)</f>
        <v>0</v>
      </c>
      <c r="O78" s="160">
        <f>IF(ISBLANK(Invoer!L14),"",Invoer!L14)</f>
      </c>
      <c r="P78" s="160">
        <f>IF(ISBLANK(Invoer!AA14),"",Invoer!AA14)</f>
      </c>
      <c r="Q78" s="160">
        <f>IF(ISBLANK(Invoer!AF14),"",Invoer!AF14)</f>
      </c>
      <c r="R78" s="160">
        <f>IF(ISBLANK(Invoer!AP14),"",Invoer!AP14)</f>
      </c>
      <c r="S78" s="160">
        <f>IF(ISBLANK(Invoer!BE14),"",Invoer!BE14)</f>
      </c>
      <c r="T78" s="160">
        <f>IF(ISBLANK(Invoer!BJ14),"",Invoer!BJ14)</f>
      </c>
      <c r="U78" s="160">
        <f>IF(ISBLANK(Invoer!BT14),"",Invoer!BT14)</f>
      </c>
      <c r="V78" s="121">
        <f>SUM(O78:U78)</f>
        <v>0</v>
      </c>
      <c r="W78" s="147">
        <f>N78-SMALL(AF78:AL78,1)-SMALL(AF78:AL78,2)</f>
        <v>0</v>
      </c>
      <c r="X78" s="147">
        <f>V78-SMALL(AM78:AS78,1)-SMALL(AM78:AS78,2)</f>
        <v>0</v>
      </c>
      <c r="Y78" s="101">
        <f>N78+V78</f>
        <v>0</v>
      </c>
      <c r="Z78" s="147">
        <f>Y78-SMALL(AU78:BH78,1)-SMALL(AU78:BH78,2)-SMALL(AU78:BH78,3)-SMALL(AU78:BH78,4)</f>
        <v>0</v>
      </c>
      <c r="AA78" s="101">
        <f>RANK(W78,W$5:W$169)</f>
        <v>60</v>
      </c>
      <c r="AB78" s="101">
        <f>RANK(X78,X$5:X$169)</f>
        <v>57</v>
      </c>
      <c r="AC78" s="101">
        <f>RANK(Y78,Y$5:Y$169)</f>
        <v>68</v>
      </c>
      <c r="AD78" s="101">
        <f>RANK(Z78,Z$5:Z$169)</f>
        <v>68</v>
      </c>
      <c r="AE78" s="8"/>
      <c r="AF78" s="94">
        <f>G78</f>
      </c>
      <c r="AG78" s="94">
        <f>H78</f>
      </c>
      <c r="AH78" s="94">
        <f>I78</f>
      </c>
      <c r="AI78" s="94">
        <f>J78</f>
      </c>
      <c r="AJ78" s="94">
        <f>K78</f>
      </c>
      <c r="AK78" s="94">
        <f>L78</f>
      </c>
      <c r="AL78" s="94">
        <f>M78</f>
      </c>
      <c r="AM78" s="94">
        <f>O78</f>
      </c>
      <c r="AN78" s="94">
        <f>P78</f>
      </c>
      <c r="AO78" s="94">
        <f>Q78</f>
      </c>
      <c r="AP78" s="94">
        <f>R78</f>
      </c>
      <c r="AQ78" s="94">
        <f>S78</f>
      </c>
      <c r="AR78" s="190">
        <f>T78</f>
      </c>
      <c r="AS78" s="190">
        <f>U78</f>
      </c>
      <c r="AT78" s="1"/>
      <c r="AU78" s="1">
        <f>AF78</f>
      </c>
      <c r="AV78" s="1">
        <f>AM78</f>
      </c>
      <c r="AW78" s="1">
        <f>AG78</f>
      </c>
      <c r="AX78" s="1">
        <f>AH78</f>
      </c>
      <c r="AY78" s="1">
        <f>AN78</f>
      </c>
      <c r="AZ78" s="1">
        <f>AO78</f>
      </c>
      <c r="BA78" s="1">
        <f>AI78</f>
      </c>
      <c r="BB78" s="1">
        <f>AP78</f>
      </c>
      <c r="BC78" s="1">
        <f>AJ78</f>
      </c>
      <c r="BD78" s="1">
        <f>AK78</f>
      </c>
      <c r="BE78" s="1">
        <f>AQ78</f>
      </c>
      <c r="BF78">
        <f>AR78</f>
      </c>
      <c r="BG78">
        <f>AL78</f>
      </c>
      <c r="BH78">
        <f>AS78</f>
      </c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ht="16.5">
      <c r="A79" s="154"/>
      <c r="B79" s="155"/>
      <c r="C79" s="12"/>
      <c r="D79" s="104" t="str">
        <f>Invoer!B15</f>
        <v>Boogaard Jarno J12</v>
      </c>
      <c r="E79" s="48"/>
      <c r="F79" s="10"/>
      <c r="G79" s="11">
        <f>IF(ISBLANK(Invoer!G15),"",Invoer!G15)</f>
      </c>
      <c r="H79" s="11">
        <f>IF(ISBLANK(Invoer!Q15),"",Invoer!Q15)</f>
      </c>
      <c r="I79" s="11">
        <f>IF(ISBLANK(Invoer!R15),"",Invoer!V15)</f>
      </c>
      <c r="J79" s="11">
        <f>IF(ISBLANK(Invoer!AK15),"",Invoer!AK15)</f>
      </c>
      <c r="K79" s="11">
        <f>IF(ISBLANK(Invoer!AU15),"",Invoer!AU15)</f>
      </c>
      <c r="L79" s="11">
        <f>IF(ISBLANK(Invoer!AZ15),"",Invoer!AZ15)</f>
      </c>
      <c r="M79" s="11">
        <f>IF(ISBLANK(Invoer!BO15),"",Invoer!BO15)</f>
      </c>
      <c r="N79" s="100">
        <f>SUM(E79:M79)</f>
        <v>0</v>
      </c>
      <c r="O79" s="160">
        <f>IF(ISBLANK(Invoer!L15),"",Invoer!L15)</f>
      </c>
      <c r="P79" s="160">
        <f>IF(ISBLANK(Invoer!AA15),"",Invoer!AA15)</f>
      </c>
      <c r="Q79" s="160">
        <f>IF(ISBLANK(Invoer!AF15),"",Invoer!AF15)</f>
      </c>
      <c r="R79" s="160">
        <f>IF(ISBLANK(Invoer!AP15),"",Invoer!AP15)</f>
      </c>
      <c r="S79" s="160">
        <f>IF(ISBLANK(Invoer!BE15),"",Invoer!BE15)</f>
      </c>
      <c r="T79" s="160">
        <f>IF(ISBLANK(Invoer!BJ15),"",Invoer!BJ15)</f>
      </c>
      <c r="U79" s="160">
        <f>IF(ISBLANK(Invoer!BT15),"",Invoer!BT15)</f>
      </c>
      <c r="V79" s="121">
        <f>SUM(O79:U79)</f>
        <v>0</v>
      </c>
      <c r="W79" s="147">
        <f>N79-SMALL(AF79:AL79,1)-SMALL(AF79:AL79,2)</f>
        <v>0</v>
      </c>
      <c r="X79" s="147">
        <f>V79-SMALL(AM79:AS79,1)-SMALL(AM79:AS79,2)</f>
        <v>0</v>
      </c>
      <c r="Y79" s="101">
        <f>N79+V79</f>
        <v>0</v>
      </c>
      <c r="Z79" s="147">
        <f>Y79-SMALL(AU79:BH79,1)-SMALL(AU79:BH79,2)-SMALL(AU79:BH79,3)-SMALL(AU79:BH79,4)</f>
        <v>0</v>
      </c>
      <c r="AA79" s="101">
        <f>RANK(W79,W$5:W$169)</f>
        <v>60</v>
      </c>
      <c r="AB79" s="101">
        <f>RANK(X79,X$5:X$169)</f>
        <v>57</v>
      </c>
      <c r="AC79" s="101">
        <f>RANK(Y79,Y$5:Y$169)</f>
        <v>68</v>
      </c>
      <c r="AD79" s="101">
        <f>RANK(Z79,Z$5:Z$169)</f>
        <v>68</v>
      </c>
      <c r="AE79" s="8"/>
      <c r="AF79" s="94">
        <f>G79</f>
      </c>
      <c r="AG79" s="94">
        <f>H79</f>
      </c>
      <c r="AH79" s="94">
        <f>I79</f>
      </c>
      <c r="AI79" s="94">
        <f>J79</f>
      </c>
      <c r="AJ79" s="94">
        <f>K79</f>
      </c>
      <c r="AK79" s="94">
        <f>L79</f>
      </c>
      <c r="AL79" s="94">
        <f>M79</f>
      </c>
      <c r="AM79" s="94">
        <f>O79</f>
      </c>
      <c r="AN79" s="94">
        <f>P79</f>
      </c>
      <c r="AO79" s="94">
        <f>Q79</f>
      </c>
      <c r="AP79" s="94">
        <f>R79</f>
      </c>
      <c r="AQ79" s="94">
        <f>S79</f>
      </c>
      <c r="AR79" s="190">
        <f>T79</f>
      </c>
      <c r="AS79" s="190">
        <f>U79</f>
      </c>
      <c r="AT79" s="1"/>
      <c r="AU79" s="1">
        <f>AF79</f>
      </c>
      <c r="AV79" s="1">
        <f>AM79</f>
      </c>
      <c r="AW79" s="1">
        <f>AG79</f>
      </c>
      <c r="AX79" s="1">
        <f>AH79</f>
      </c>
      <c r="AY79" s="1">
        <f>AN79</f>
      </c>
      <c r="AZ79" s="1">
        <f>AO79</f>
      </c>
      <c r="BA79" s="1">
        <f>AI79</f>
      </c>
      <c r="BB79" s="1">
        <f>AP79</f>
      </c>
      <c r="BC79" s="1">
        <f>AJ79</f>
      </c>
      <c r="BD79" s="1">
        <f>AK79</f>
      </c>
      <c r="BE79" s="1">
        <f>AQ79</f>
      </c>
      <c r="BF79">
        <f>AR79</f>
      </c>
      <c r="BG79">
        <f>AL79</f>
      </c>
      <c r="BH79">
        <f>AS79</f>
      </c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ht="16.5">
      <c r="A80" s="154"/>
      <c r="B80" s="155"/>
      <c r="C80" s="12"/>
      <c r="D80" s="104" t="str">
        <f>Invoer!B16</f>
        <v>Boone Wibo</v>
      </c>
      <c r="E80" s="145"/>
      <c r="F80" s="146"/>
      <c r="G80" s="11">
        <f>IF(ISBLANK(Invoer!G16),"",Invoer!G16)</f>
      </c>
      <c r="H80" s="11">
        <f>IF(ISBLANK(Invoer!Q16),"",Invoer!Q16)</f>
      </c>
      <c r="I80" s="11">
        <f>IF(ISBLANK(Invoer!R16),"",Invoer!V16)</f>
      </c>
      <c r="J80" s="11">
        <f>IF(ISBLANK(Invoer!AK16),"",Invoer!AK16)</f>
      </c>
      <c r="K80" s="11">
        <f>IF(ISBLANK(Invoer!AU16),"",Invoer!AU16)</f>
      </c>
      <c r="L80" s="11">
        <f>IF(ISBLANK(Invoer!AZ16),"",Invoer!AZ16)</f>
      </c>
      <c r="M80" s="11">
        <f>IF(ISBLANK(Invoer!BO16),"",Invoer!BO16)</f>
      </c>
      <c r="N80" s="100">
        <f>SUM(E80:M80)</f>
        <v>0</v>
      </c>
      <c r="O80" s="160">
        <f>IF(ISBLANK(Invoer!L16),"",Invoer!L16)</f>
      </c>
      <c r="P80" s="160">
        <f>IF(ISBLANK(Invoer!AA16),"",Invoer!AA16)</f>
      </c>
      <c r="Q80" s="160">
        <f>IF(ISBLANK(Invoer!AF16),"",Invoer!AF16)</f>
      </c>
      <c r="R80" s="160">
        <f>IF(ISBLANK(Invoer!AP16),"",Invoer!AP16)</f>
      </c>
      <c r="S80" s="160">
        <f>IF(ISBLANK(Invoer!BE16),"",Invoer!BE16)</f>
      </c>
      <c r="T80" s="160">
        <f>IF(ISBLANK(Invoer!BJ16),"",Invoer!BJ16)</f>
      </c>
      <c r="U80" s="160">
        <f>IF(ISBLANK(Invoer!BT16),"",Invoer!BT16)</f>
      </c>
      <c r="V80" s="121">
        <f>SUM(O80:U80)</f>
        <v>0</v>
      </c>
      <c r="W80" s="147">
        <f>N80-SMALL(AF80:AL80,1)-SMALL(AF80:AL80,2)</f>
        <v>0</v>
      </c>
      <c r="X80" s="147">
        <f>V80-SMALL(AM80:AS80,1)-SMALL(AM80:AS80,2)</f>
        <v>0</v>
      </c>
      <c r="Y80" s="147">
        <f>N80+V80</f>
        <v>0</v>
      </c>
      <c r="Z80" s="147">
        <f>Y80-SMALL(AU80:BH80,1)-SMALL(AU80:BH80,2)-SMALL(AU80:BH80,3)-SMALL(AU80:BH80,4)</f>
        <v>0</v>
      </c>
      <c r="AA80" s="101">
        <f>RANK(W80,W$5:W$169)</f>
        <v>60</v>
      </c>
      <c r="AB80" s="101">
        <f>RANK(X80,X$5:X$169)</f>
        <v>57</v>
      </c>
      <c r="AC80" s="101">
        <f>RANK(Y80,Y$5:Y$169)</f>
        <v>68</v>
      </c>
      <c r="AD80" s="101">
        <f>RANK(Z80,Z$5:Z$169)</f>
        <v>68</v>
      </c>
      <c r="AE80" s="8"/>
      <c r="AF80" s="94">
        <f>G80</f>
      </c>
      <c r="AG80" s="94">
        <f>H80</f>
      </c>
      <c r="AH80" s="94">
        <f>I80</f>
      </c>
      <c r="AI80" s="94">
        <f>J80</f>
      </c>
      <c r="AJ80" s="94">
        <f>K80</f>
      </c>
      <c r="AK80" s="94">
        <f>L80</f>
      </c>
      <c r="AL80" s="94">
        <f>M80</f>
      </c>
      <c r="AM80" s="94">
        <f>O80</f>
      </c>
      <c r="AN80" s="94">
        <f>P80</f>
      </c>
      <c r="AO80" s="94">
        <f>Q80</f>
      </c>
      <c r="AP80" s="94">
        <f>R80</f>
      </c>
      <c r="AQ80" s="94">
        <f>S80</f>
      </c>
      <c r="AR80" s="190">
        <f>T80</f>
      </c>
      <c r="AS80" s="190">
        <f>U80</f>
      </c>
      <c r="AT80" s="1"/>
      <c r="AU80" s="1">
        <f>AF80</f>
      </c>
      <c r="AV80" s="1">
        <f>AM80</f>
      </c>
      <c r="AW80" s="1">
        <f>AG80</f>
      </c>
      <c r="AX80" s="1">
        <f>AH80</f>
      </c>
      <c r="AY80" s="1">
        <f>AN80</f>
      </c>
      <c r="AZ80" s="1">
        <f>AO80</f>
      </c>
      <c r="BA80" s="1">
        <f>AI80</f>
      </c>
      <c r="BB80" s="1">
        <f>AP80</f>
      </c>
      <c r="BC80" s="1">
        <f>AJ80</f>
      </c>
      <c r="BD80" s="1">
        <f>AK80</f>
      </c>
      <c r="BE80" s="1">
        <f>AQ80</f>
      </c>
      <c r="BF80">
        <f>AR80</f>
      </c>
      <c r="BG80">
        <f>AL80</f>
      </c>
      <c r="BH80">
        <f>AS80</f>
      </c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ht="16.5">
      <c r="A81" s="154"/>
      <c r="B81" s="155"/>
      <c r="C81" s="12"/>
      <c r="D81" s="104" t="str">
        <f>Invoer!B19</f>
        <v>Bylow John</v>
      </c>
      <c r="E81" s="48"/>
      <c r="F81" s="10"/>
      <c r="G81" s="11">
        <f>IF(ISBLANK(Invoer!G19),"",Invoer!G19)</f>
      </c>
      <c r="H81" s="11">
        <f>IF(ISBLANK(Invoer!Q19),"",Invoer!Q19)</f>
      </c>
      <c r="I81" s="11">
        <f>IF(ISBLANK(Invoer!R19),"",Invoer!V19)</f>
      </c>
      <c r="J81" s="11">
        <f>IF(ISBLANK(Invoer!AK19),"",Invoer!AK19)</f>
      </c>
      <c r="K81" s="11">
        <f>IF(ISBLANK(Invoer!AU19),"",Invoer!AU19)</f>
      </c>
      <c r="L81" s="11">
        <f>IF(ISBLANK(Invoer!AZ19),"",Invoer!AZ19)</f>
      </c>
      <c r="M81" s="11">
        <f>IF(ISBLANK(Invoer!BO19),"",Invoer!BO19)</f>
      </c>
      <c r="N81" s="100">
        <f>SUM(E81:M81)</f>
        <v>0</v>
      </c>
      <c r="O81" s="160">
        <f>IF(ISBLANK(Invoer!L19),"",Invoer!L19)</f>
      </c>
      <c r="P81" s="160">
        <f>IF(ISBLANK(Invoer!AA19),"",Invoer!AA19)</f>
      </c>
      <c r="Q81" s="160">
        <f>IF(ISBLANK(Invoer!AF19),"",Invoer!AF19)</f>
      </c>
      <c r="R81" s="160">
        <f>IF(ISBLANK(Invoer!AP19),"",Invoer!AP19)</f>
      </c>
      <c r="S81" s="160">
        <f>IF(ISBLANK(Invoer!BE19),"",Invoer!BE19)</f>
      </c>
      <c r="T81" s="160">
        <f>IF(ISBLANK(Invoer!BJ19),"",Invoer!BJ19)</f>
      </c>
      <c r="U81" s="160">
        <f>IF(ISBLANK(Invoer!BT19),"",Invoer!BT19)</f>
      </c>
      <c r="V81" s="121">
        <f>SUM(O81:U81)</f>
        <v>0</v>
      </c>
      <c r="W81" s="147">
        <f>N81-SMALL(AF81:AL81,1)-SMALL(AF81:AL81,2)</f>
        <v>0</v>
      </c>
      <c r="X81" s="147">
        <f>V81-SMALL(AM81:AS81,1)-SMALL(AM81:AS81,2)</f>
        <v>0</v>
      </c>
      <c r="Y81" s="101">
        <f>N81+V81</f>
        <v>0</v>
      </c>
      <c r="Z81" s="147">
        <f>Y81-SMALL(AU81:BH81,1)-SMALL(AU81:BH81,2)-SMALL(AU81:BH81,3)-SMALL(AU81:BH81,4)</f>
        <v>0</v>
      </c>
      <c r="AA81" s="101">
        <f>RANK(W81,W$5:W$169)</f>
        <v>60</v>
      </c>
      <c r="AB81" s="101">
        <f>RANK(X81,X$5:X$169)</f>
        <v>57</v>
      </c>
      <c r="AC81" s="101">
        <f>RANK(Y81,Y$5:Y$169)</f>
        <v>68</v>
      </c>
      <c r="AD81" s="101">
        <f>RANK(Z81,Z$5:Z$169)</f>
        <v>68</v>
      </c>
      <c r="AE81" s="8"/>
      <c r="AF81" s="94">
        <f>G81</f>
      </c>
      <c r="AG81" s="94">
        <f>H81</f>
      </c>
      <c r="AH81" s="94">
        <f>I81</f>
      </c>
      <c r="AI81" s="94">
        <f>J81</f>
      </c>
      <c r="AJ81" s="94">
        <f>K81</f>
      </c>
      <c r="AK81" s="94">
        <f>L81</f>
      </c>
      <c r="AL81" s="94">
        <f>M81</f>
      </c>
      <c r="AM81" s="94">
        <f>O81</f>
      </c>
      <c r="AN81" s="94">
        <f>P81</f>
      </c>
      <c r="AO81" s="94">
        <f>Q81</f>
      </c>
      <c r="AP81" s="94">
        <f>R81</f>
      </c>
      <c r="AQ81" s="94">
        <f>S81</f>
      </c>
      <c r="AR81" s="190">
        <f>T81</f>
      </c>
      <c r="AS81" s="190">
        <f>U81</f>
      </c>
      <c r="AT81" s="1"/>
      <c r="AU81" s="1">
        <f>AF81</f>
      </c>
      <c r="AV81" s="1">
        <f>AM81</f>
      </c>
      <c r="AW81" s="1">
        <f>AG81</f>
      </c>
      <c r="AX81" s="1">
        <f>AH81</f>
      </c>
      <c r="AY81" s="1">
        <f>AN81</f>
      </c>
      <c r="AZ81" s="1">
        <f>AO81</f>
      </c>
      <c r="BA81" s="1">
        <f>AI81</f>
      </c>
      <c r="BB81" s="1">
        <f>AP81</f>
      </c>
      <c r="BC81" s="1">
        <f>AJ81</f>
      </c>
      <c r="BD81" s="1">
        <f>AK81</f>
      </c>
      <c r="BE81" s="1">
        <f>AQ81</f>
      </c>
      <c r="BF81">
        <f>AR81</f>
      </c>
      <c r="BG81">
        <f>AL81</f>
      </c>
      <c r="BH81">
        <f>AS81</f>
      </c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ht="16.5">
      <c r="A82" s="154"/>
      <c r="B82" s="155"/>
      <c r="C82" s="12"/>
      <c r="D82" s="104" t="str">
        <f>Invoer!B20</f>
        <v>Christianen Erik</v>
      </c>
      <c r="E82" s="145"/>
      <c r="F82" s="146"/>
      <c r="G82" s="11">
        <f>IF(ISBLANK(Invoer!G20),"",Invoer!G20)</f>
      </c>
      <c r="H82" s="11">
        <f>IF(ISBLANK(Invoer!Q20),"",Invoer!Q20)</f>
      </c>
      <c r="I82" s="11">
        <f>IF(ISBLANK(Invoer!R20),"",Invoer!V20)</f>
      </c>
      <c r="J82" s="11">
        <f>IF(ISBLANK(Invoer!AK20),"",Invoer!AK20)</f>
      </c>
      <c r="K82" s="11">
        <f>IF(ISBLANK(Invoer!AU20),"",Invoer!AU20)</f>
      </c>
      <c r="L82" s="11">
        <f>IF(ISBLANK(Invoer!AZ20),"",Invoer!AZ20)</f>
      </c>
      <c r="M82" s="11">
        <f>IF(ISBLANK(Invoer!BO20),"",Invoer!BO20)</f>
      </c>
      <c r="N82" s="100">
        <f>SUM(E82:M82)</f>
        <v>0</v>
      </c>
      <c r="O82" s="160">
        <f>IF(ISBLANK(Invoer!L20),"",Invoer!L20)</f>
      </c>
      <c r="P82" s="160">
        <f>IF(ISBLANK(Invoer!AA20),"",Invoer!AA20)</f>
      </c>
      <c r="Q82" s="160">
        <f>IF(ISBLANK(Invoer!AF20),"",Invoer!AF20)</f>
      </c>
      <c r="R82" s="160">
        <f>IF(ISBLANK(Invoer!AP20),"",Invoer!AP20)</f>
      </c>
      <c r="S82" s="160">
        <f>IF(ISBLANK(Invoer!BE20),"",Invoer!BE20)</f>
      </c>
      <c r="T82" s="160">
        <f>IF(ISBLANK(Invoer!BJ20),"",Invoer!BJ20)</f>
      </c>
      <c r="U82" s="160">
        <f>IF(ISBLANK(Invoer!BT20),"",Invoer!BT20)</f>
      </c>
      <c r="V82" s="121">
        <f>SUM(O82:U82)</f>
        <v>0</v>
      </c>
      <c r="W82" s="147">
        <f>N82-SMALL(AF82:AL82,1)-SMALL(AF82:AL82,2)</f>
        <v>0</v>
      </c>
      <c r="X82" s="147">
        <f>V82-SMALL(AM82:AS82,1)-SMALL(AM82:AS82,2)</f>
        <v>0</v>
      </c>
      <c r="Y82" s="147">
        <f>N82+V82</f>
        <v>0</v>
      </c>
      <c r="Z82" s="147">
        <f>Y82-SMALL(AU82:BH82,1)-SMALL(AU82:BH82,2)-SMALL(AU82:BH82,3)-SMALL(AU82:BH82,4)</f>
        <v>0</v>
      </c>
      <c r="AA82" s="101">
        <f>RANK(W82,W$5:W$169)</f>
        <v>60</v>
      </c>
      <c r="AB82" s="101">
        <f>RANK(X82,X$5:X$169)</f>
        <v>57</v>
      </c>
      <c r="AC82" s="101">
        <f>RANK(Y82,Y$5:Y$169)</f>
        <v>68</v>
      </c>
      <c r="AD82" s="101">
        <f>RANK(Z82,Z$5:Z$169)</f>
        <v>68</v>
      </c>
      <c r="AE82" s="8"/>
      <c r="AF82" s="94">
        <f>G82</f>
      </c>
      <c r="AG82" s="94">
        <f>H82</f>
      </c>
      <c r="AH82" s="94">
        <f>I82</f>
      </c>
      <c r="AI82" s="94">
        <f>J82</f>
      </c>
      <c r="AJ82" s="94">
        <f>K82</f>
      </c>
      <c r="AK82" s="94">
        <f>L82</f>
      </c>
      <c r="AL82" s="94">
        <f>M82</f>
      </c>
      <c r="AM82" s="94">
        <f>O82</f>
      </c>
      <c r="AN82" s="94">
        <f>P82</f>
      </c>
      <c r="AO82" s="94">
        <f>Q82</f>
      </c>
      <c r="AP82" s="94">
        <f>R82</f>
      </c>
      <c r="AQ82" s="94">
        <f>S82</f>
      </c>
      <c r="AR82" s="190">
        <f>T82</f>
      </c>
      <c r="AS82" s="190">
        <f>U82</f>
      </c>
      <c r="AT82" s="1"/>
      <c r="AU82" s="1">
        <f>AF82</f>
      </c>
      <c r="AV82" s="1">
        <f>AM82</f>
      </c>
      <c r="AW82" s="1">
        <f>AG82</f>
      </c>
      <c r="AX82" s="1">
        <f>AH82</f>
      </c>
      <c r="AY82" s="1">
        <f>AN82</f>
      </c>
      <c r="AZ82" s="1">
        <f>AO82</f>
      </c>
      <c r="BA82" s="1">
        <f>AI82</f>
      </c>
      <c r="BB82" s="1">
        <f>AP82</f>
      </c>
      <c r="BC82" s="1">
        <f>AJ82</f>
      </c>
      <c r="BD82" s="1">
        <f>AK82</f>
      </c>
      <c r="BE82" s="1">
        <f>AQ82</f>
      </c>
      <c r="BF82">
        <f>AR82</f>
      </c>
      <c r="BG82">
        <f>AL82</f>
      </c>
      <c r="BH82">
        <f>AS82</f>
      </c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ht="16.5">
      <c r="A83" s="154"/>
      <c r="B83" s="155"/>
      <c r="C83" s="12"/>
      <c r="D83" s="104" t="str">
        <f>Invoer!B21</f>
        <v>Conte Sennie</v>
      </c>
      <c r="E83" s="48"/>
      <c r="F83" s="10"/>
      <c r="G83" s="11">
        <f>IF(ISBLANK(Invoer!G21),"",Invoer!G21)</f>
      </c>
      <c r="H83" s="11">
        <f>IF(ISBLANK(Invoer!Q21),"",Invoer!Q21)</f>
      </c>
      <c r="I83" s="11">
        <f>IF(ISBLANK(Invoer!R21),"",Invoer!V21)</f>
      </c>
      <c r="J83" s="11">
        <f>IF(ISBLANK(Invoer!AK21),"",Invoer!AK21)</f>
      </c>
      <c r="K83" s="11">
        <f>IF(ISBLANK(Invoer!AU21),"",Invoer!AU21)</f>
      </c>
      <c r="L83" s="11">
        <f>IF(ISBLANK(Invoer!AZ21),"",Invoer!AZ21)</f>
      </c>
      <c r="M83" s="11">
        <f>IF(ISBLANK(Invoer!BO21),"",Invoer!BO21)</f>
      </c>
      <c r="N83" s="100">
        <f>SUM(E83:M83)</f>
        <v>0</v>
      </c>
      <c r="O83" s="160">
        <f>IF(ISBLANK(Invoer!L21),"",Invoer!L21)</f>
      </c>
      <c r="P83" s="160">
        <f>IF(ISBLANK(Invoer!AA21),"",Invoer!AA21)</f>
      </c>
      <c r="Q83" s="160">
        <f>IF(ISBLANK(Invoer!AF21),"",Invoer!AF21)</f>
      </c>
      <c r="R83" s="160">
        <f>IF(ISBLANK(Invoer!AP21),"",Invoer!AP21)</f>
      </c>
      <c r="S83" s="160">
        <f>IF(ISBLANK(Invoer!BE21),"",Invoer!BE21)</f>
      </c>
      <c r="T83" s="160">
        <f>IF(ISBLANK(Invoer!BJ21),"",Invoer!BJ21)</f>
      </c>
      <c r="U83" s="160">
        <f>IF(ISBLANK(Invoer!BT21),"",Invoer!BT21)</f>
      </c>
      <c r="V83" s="121">
        <f>SUM(O83:U83)</f>
        <v>0</v>
      </c>
      <c r="W83" s="147">
        <f>N83-SMALL(AF83:AL83,1)-SMALL(AF83:AL83,2)</f>
        <v>0</v>
      </c>
      <c r="X83" s="147">
        <f>V83-SMALL(AM83:AS83,1)-SMALL(AM83:AS83,2)</f>
        <v>0</v>
      </c>
      <c r="Y83" s="101">
        <f>N83+V83</f>
        <v>0</v>
      </c>
      <c r="Z83" s="147">
        <f>Y83-SMALL(AU83:BH83,1)-SMALL(AU83:BH83,2)-SMALL(AU83:BH83,3)-SMALL(AU83:BH83,4)</f>
        <v>0</v>
      </c>
      <c r="AA83" s="101">
        <f>RANK(W83,W$5:W$169)</f>
        <v>60</v>
      </c>
      <c r="AB83" s="101">
        <f>RANK(X83,X$5:X$169)</f>
        <v>57</v>
      </c>
      <c r="AC83" s="101">
        <f>RANK(Y83,Y$5:Y$169)</f>
        <v>68</v>
      </c>
      <c r="AD83" s="101">
        <f>RANK(Z83,Z$5:Z$169)</f>
        <v>68</v>
      </c>
      <c r="AE83" s="8"/>
      <c r="AF83" s="94">
        <f>G83</f>
      </c>
      <c r="AG83" s="94">
        <f>H83</f>
      </c>
      <c r="AH83" s="94">
        <f>I83</f>
      </c>
      <c r="AI83" s="94">
        <f>J83</f>
      </c>
      <c r="AJ83" s="94">
        <f>K83</f>
      </c>
      <c r="AK83" s="94">
        <f>L83</f>
      </c>
      <c r="AL83" s="94">
        <f>M83</f>
      </c>
      <c r="AM83" s="94">
        <f>O83</f>
      </c>
      <c r="AN83" s="94">
        <f>P83</f>
      </c>
      <c r="AO83" s="94">
        <f>Q83</f>
      </c>
      <c r="AP83" s="94">
        <f>R83</f>
      </c>
      <c r="AQ83" s="94">
        <f>S83</f>
      </c>
      <c r="AR83" s="190">
        <f>T83</f>
      </c>
      <c r="AS83" s="190">
        <f>U83</f>
      </c>
      <c r="AT83" s="1"/>
      <c r="AU83" s="1">
        <f>AF83</f>
      </c>
      <c r="AV83" s="1">
        <f>AM83</f>
      </c>
      <c r="AW83" s="1">
        <f>AG83</f>
      </c>
      <c r="AX83" s="1">
        <f>AH83</f>
      </c>
      <c r="AY83" s="1">
        <f>AN83</f>
      </c>
      <c r="AZ83" s="1">
        <f>AO83</f>
      </c>
      <c r="BA83" s="1">
        <f>AI83</f>
      </c>
      <c r="BB83" s="1">
        <f>AP83</f>
      </c>
      <c r="BC83" s="1">
        <f>AJ83</f>
      </c>
      <c r="BD83" s="1">
        <f>AK83</f>
      </c>
      <c r="BE83" s="1">
        <f>AQ83</f>
      </c>
      <c r="BF83">
        <f>AR83</f>
      </c>
      <c r="BG83">
        <f>AL83</f>
      </c>
      <c r="BH83">
        <f>AS83</f>
      </c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16.5">
      <c r="A84" s="154"/>
      <c r="B84" s="155"/>
      <c r="C84" s="12"/>
      <c r="D84" s="104" t="str">
        <f>Invoer!B22</f>
        <v>Crucq Kay</v>
      </c>
      <c r="E84" s="145"/>
      <c r="F84" s="146"/>
      <c r="G84" s="11">
        <f>IF(ISBLANK(Invoer!G22),"",Invoer!G22)</f>
      </c>
      <c r="H84" s="11">
        <f>IF(ISBLANK(Invoer!Q22),"",Invoer!Q22)</f>
      </c>
      <c r="I84" s="11">
        <f>IF(ISBLANK(Invoer!R22),"",Invoer!V22)</f>
      </c>
      <c r="J84" s="11">
        <f>IF(ISBLANK(Invoer!AK22),"",Invoer!AK22)</f>
      </c>
      <c r="K84" s="11">
        <f>IF(ISBLANK(Invoer!AU22),"",Invoer!AU22)</f>
      </c>
      <c r="L84" s="11">
        <f>IF(ISBLANK(Invoer!AZ22),"",Invoer!AZ22)</f>
      </c>
      <c r="M84" s="11">
        <f>IF(ISBLANK(Invoer!BO22),"",Invoer!BO22)</f>
      </c>
      <c r="N84" s="100">
        <f>SUM(E84:M84)</f>
        <v>0</v>
      </c>
      <c r="O84" s="160">
        <f>IF(ISBLANK(Invoer!L22),"",Invoer!L22)</f>
      </c>
      <c r="P84" s="160">
        <f>IF(ISBLANK(Invoer!AA22),"",Invoer!AA22)</f>
      </c>
      <c r="Q84" s="160">
        <f>IF(ISBLANK(Invoer!AF22),"",Invoer!AF22)</f>
      </c>
      <c r="R84" s="160">
        <f>IF(ISBLANK(Invoer!AP22),"",Invoer!AP22)</f>
      </c>
      <c r="S84" s="160">
        <f>IF(ISBLANK(Invoer!BE22),"",Invoer!BE22)</f>
      </c>
      <c r="T84" s="160">
        <f>IF(ISBLANK(Invoer!BJ22),"",Invoer!BJ22)</f>
      </c>
      <c r="U84" s="160">
        <f>IF(ISBLANK(Invoer!BT22),"",Invoer!BT22)</f>
      </c>
      <c r="V84" s="121">
        <f>SUM(O84:U84)</f>
        <v>0</v>
      </c>
      <c r="W84" s="147">
        <f>N84-SMALL(AF84:AL84,1)-SMALL(AF84:AL84,2)</f>
        <v>0</v>
      </c>
      <c r="X84" s="147">
        <f>V84-SMALL(AM84:AS84,1)-SMALL(AM84:AS84,2)</f>
        <v>0</v>
      </c>
      <c r="Y84" s="147">
        <f>N84+V84</f>
        <v>0</v>
      </c>
      <c r="Z84" s="147">
        <f>Y84-SMALL(AU84:BH84,1)-SMALL(AU84:BH84,2)-SMALL(AU84:BH84,3)-SMALL(AU84:BH84,4)</f>
        <v>0</v>
      </c>
      <c r="AA84" s="101">
        <f>RANK(W84,W$5:W$169)</f>
        <v>60</v>
      </c>
      <c r="AB84" s="101">
        <f>RANK(X84,X$5:X$169)</f>
        <v>57</v>
      </c>
      <c r="AC84" s="101">
        <f>RANK(Y84,Y$5:Y$169)</f>
        <v>68</v>
      </c>
      <c r="AD84" s="101">
        <f>RANK(Z84,Z$5:Z$169)</f>
        <v>68</v>
      </c>
      <c r="AE84" s="8"/>
      <c r="AF84" s="94">
        <f>G84</f>
      </c>
      <c r="AG84" s="94">
        <f>H84</f>
      </c>
      <c r="AH84" s="94">
        <f>I84</f>
      </c>
      <c r="AI84" s="94">
        <f>J84</f>
      </c>
      <c r="AJ84" s="94">
        <f>K84</f>
      </c>
      <c r="AK84" s="94">
        <f>L84</f>
      </c>
      <c r="AL84" s="94">
        <f>M84</f>
      </c>
      <c r="AM84" s="94">
        <f>O84</f>
      </c>
      <c r="AN84" s="94">
        <f>P84</f>
      </c>
      <c r="AO84" s="94">
        <f>Q84</f>
      </c>
      <c r="AP84" s="94">
        <f>R84</f>
      </c>
      <c r="AQ84" s="94">
        <f>S84</f>
      </c>
      <c r="AR84" s="190">
        <f>T84</f>
      </c>
      <c r="AS84" s="190">
        <f>U84</f>
      </c>
      <c r="AT84" s="1"/>
      <c r="AU84" s="1">
        <f>AF84</f>
      </c>
      <c r="AV84" s="1">
        <f>AM84</f>
      </c>
      <c r="AW84" s="1">
        <f>AG84</f>
      </c>
      <c r="AX84" s="1">
        <f>AH84</f>
      </c>
      <c r="AY84" s="1">
        <f>AN84</f>
      </c>
      <c r="AZ84" s="1">
        <f>AO84</f>
      </c>
      <c r="BA84" s="1">
        <f>AI84</f>
      </c>
      <c r="BB84" s="1">
        <f>AP84</f>
      </c>
      <c r="BC84" s="1">
        <f>AJ84</f>
      </c>
      <c r="BD84" s="1">
        <f>AK84</f>
      </c>
      <c r="BE84" s="1">
        <f>AQ84</f>
      </c>
      <c r="BF84">
        <f>AR84</f>
      </c>
      <c r="BG84">
        <f>AL84</f>
      </c>
      <c r="BH84">
        <f>AS84</f>
      </c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ht="16.5">
      <c r="A85" s="154"/>
      <c r="B85" s="155"/>
      <c r="C85" s="12"/>
      <c r="D85" s="104" t="str">
        <f>Invoer!B23</f>
        <v>Daalhuizen Bas</v>
      </c>
      <c r="E85" s="145"/>
      <c r="F85" s="146"/>
      <c r="G85" s="11">
        <f>IF(ISBLANK(Invoer!G23),"",Invoer!G23)</f>
      </c>
      <c r="H85" s="11">
        <f>IF(ISBLANK(Invoer!Q23),"",Invoer!Q23)</f>
      </c>
      <c r="I85" s="11">
        <f>IF(ISBLANK(Invoer!R23),"",Invoer!V23)</f>
      </c>
      <c r="J85" s="11">
        <f>IF(ISBLANK(Invoer!AK23),"",Invoer!AK23)</f>
      </c>
      <c r="K85" s="11">
        <f>IF(ISBLANK(Invoer!AU23),"",Invoer!AU23)</f>
      </c>
      <c r="L85" s="11">
        <f>IF(ISBLANK(Invoer!AZ23),"",Invoer!AZ23)</f>
      </c>
      <c r="M85" s="11">
        <f>IF(ISBLANK(Invoer!BO23),"",Invoer!BO23)</f>
      </c>
      <c r="N85" s="100">
        <f>SUM(E85:M85)</f>
        <v>0</v>
      </c>
      <c r="O85" s="160">
        <f>IF(ISBLANK(Invoer!L23),"",Invoer!L23)</f>
      </c>
      <c r="P85" s="160">
        <f>IF(ISBLANK(Invoer!AA23),"",Invoer!AA23)</f>
      </c>
      <c r="Q85" s="160">
        <f>IF(ISBLANK(Invoer!AF23),"",Invoer!AF23)</f>
      </c>
      <c r="R85" s="160">
        <f>IF(ISBLANK(Invoer!AP23),"",Invoer!AP23)</f>
      </c>
      <c r="S85" s="160">
        <f>IF(ISBLANK(Invoer!BE23),"",Invoer!BE23)</f>
      </c>
      <c r="T85" s="160">
        <f>IF(ISBLANK(Invoer!BJ23),"",Invoer!BJ23)</f>
      </c>
      <c r="U85" s="160">
        <f>IF(ISBLANK(Invoer!BT23),"",Invoer!BT23)</f>
      </c>
      <c r="V85" s="121">
        <f>SUM(O85:U85)</f>
        <v>0</v>
      </c>
      <c r="W85" s="147">
        <f>N85-SMALL(AF85:AL85,1)-SMALL(AF85:AL85,2)</f>
        <v>0</v>
      </c>
      <c r="X85" s="147">
        <f>V85-SMALL(AM85:AS85,1)-SMALL(AM85:AS85,2)</f>
        <v>0</v>
      </c>
      <c r="Y85" s="147">
        <f>N85+V85</f>
        <v>0</v>
      </c>
      <c r="Z85" s="147">
        <f>Y85-SMALL(AU85:BH85,1)-SMALL(AU85:BH85,2)-SMALL(AU85:BH85,3)-SMALL(AU85:BH85,4)</f>
        <v>0</v>
      </c>
      <c r="AA85" s="101">
        <f>RANK(W85,W$5:W$169)</f>
        <v>60</v>
      </c>
      <c r="AB85" s="101">
        <f>RANK(X85,X$5:X$169)</f>
        <v>57</v>
      </c>
      <c r="AC85" s="101">
        <f>RANK(Y85,Y$5:Y$169)</f>
        <v>68</v>
      </c>
      <c r="AD85" s="101">
        <f>RANK(Z85,Z$5:Z$169)</f>
        <v>68</v>
      </c>
      <c r="AE85" s="8"/>
      <c r="AF85" s="94">
        <f>G85</f>
      </c>
      <c r="AG85" s="94">
        <f>H85</f>
      </c>
      <c r="AH85" s="94">
        <f>I85</f>
      </c>
      <c r="AI85" s="94">
        <f>J85</f>
      </c>
      <c r="AJ85" s="94">
        <f>K85</f>
      </c>
      <c r="AK85" s="94">
        <f>L85</f>
      </c>
      <c r="AL85" s="94">
        <f>M85</f>
      </c>
      <c r="AM85" s="94">
        <f>O85</f>
      </c>
      <c r="AN85" s="94">
        <f>P85</f>
      </c>
      <c r="AO85" s="94">
        <f>Q85</f>
      </c>
      <c r="AP85" s="94">
        <f>R85</f>
      </c>
      <c r="AQ85" s="94">
        <f>S85</f>
      </c>
      <c r="AR85" s="190">
        <f>T85</f>
      </c>
      <c r="AS85" s="190">
        <f>U85</f>
      </c>
      <c r="AT85" s="1"/>
      <c r="AU85" s="1">
        <f>AF85</f>
      </c>
      <c r="AV85" s="1">
        <f>AM85</f>
      </c>
      <c r="AW85" s="1">
        <f>AG85</f>
      </c>
      <c r="AX85" s="1">
        <f>AH85</f>
      </c>
      <c r="AY85" s="1">
        <f>AN85</f>
      </c>
      <c r="AZ85" s="1">
        <f>AO85</f>
      </c>
      <c r="BA85" s="1">
        <f>AI85</f>
      </c>
      <c r="BB85" s="1">
        <f>AP85</f>
      </c>
      <c r="BC85" s="1">
        <f>AJ85</f>
      </c>
      <c r="BD85" s="1">
        <f>AK85</f>
      </c>
      <c r="BE85" s="1">
        <f>AQ85</f>
      </c>
      <c r="BF85">
        <f>AR85</f>
      </c>
      <c r="BG85">
        <f>AL85</f>
      </c>
      <c r="BH85">
        <f>AS85</f>
      </c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ht="16.5">
      <c r="A86" s="154"/>
      <c r="B86" s="155"/>
      <c r="C86" s="12"/>
      <c r="D86" s="104" t="str">
        <f>Invoer!B26</f>
        <v>Denisse Louis</v>
      </c>
      <c r="E86" s="145"/>
      <c r="F86" s="146"/>
      <c r="G86" s="11">
        <f>IF(ISBLANK(Invoer!G26),"",Invoer!G26)</f>
      </c>
      <c r="H86" s="11">
        <f>IF(ISBLANK(Invoer!Q26),"",Invoer!Q26)</f>
      </c>
      <c r="I86" s="11">
        <f>IF(ISBLANK(Invoer!R26),"",Invoer!V26)</f>
      </c>
      <c r="J86" s="11">
        <f>IF(ISBLANK(Invoer!AK26),"",Invoer!AK26)</f>
      </c>
      <c r="K86" s="11">
        <f>IF(ISBLANK(Invoer!AU26),"",Invoer!AU26)</f>
      </c>
      <c r="L86" s="11">
        <f>IF(ISBLANK(Invoer!AZ26),"",Invoer!AZ26)</f>
      </c>
      <c r="M86" s="11">
        <f>IF(ISBLANK(Invoer!BO26),"",Invoer!BO26)</f>
      </c>
      <c r="N86" s="100">
        <f>SUM(E86:M86)</f>
        <v>0</v>
      </c>
      <c r="O86" s="160">
        <f>IF(ISBLANK(Invoer!L26),"",Invoer!L26)</f>
      </c>
      <c r="P86" s="160">
        <f>IF(ISBLANK(Invoer!AA26),"",Invoer!AA26)</f>
      </c>
      <c r="Q86" s="160">
        <f>IF(ISBLANK(Invoer!AF26),"",Invoer!AF26)</f>
      </c>
      <c r="R86" s="160">
        <f>IF(ISBLANK(Invoer!AP26),"",Invoer!AP26)</f>
      </c>
      <c r="S86" s="160">
        <f>IF(ISBLANK(Invoer!BE26),"",Invoer!BE26)</f>
      </c>
      <c r="T86" s="160">
        <f>IF(ISBLANK(Invoer!BJ26),"",Invoer!BJ26)</f>
      </c>
      <c r="U86" s="160">
        <f>IF(ISBLANK(Invoer!BT26),"",Invoer!BT26)</f>
      </c>
      <c r="V86" s="121">
        <f>SUM(O86:U86)</f>
        <v>0</v>
      </c>
      <c r="W86" s="147">
        <f>N86-SMALL(AF86:AL86,1)-SMALL(AF86:AL86,2)</f>
        <v>0</v>
      </c>
      <c r="X86" s="147">
        <f>V86-SMALL(AM86:AS86,1)-SMALL(AM86:AS86,2)</f>
        <v>0</v>
      </c>
      <c r="Y86" s="147">
        <f>N86+V86</f>
        <v>0</v>
      </c>
      <c r="Z86" s="147">
        <f>Y86-SMALL(AU86:BH86,1)-SMALL(AU86:BH86,2)-SMALL(AU86:BH86,3)-SMALL(AU86:BH86,4)</f>
        <v>0</v>
      </c>
      <c r="AA86" s="101">
        <f>RANK(W86,W$5:W$169)</f>
        <v>60</v>
      </c>
      <c r="AB86" s="101">
        <f>RANK(X86,X$5:X$169)</f>
        <v>57</v>
      </c>
      <c r="AC86" s="101">
        <f>RANK(Y86,Y$5:Y$169)</f>
        <v>68</v>
      </c>
      <c r="AD86" s="101">
        <f>RANK(Z86,Z$5:Z$169)</f>
        <v>68</v>
      </c>
      <c r="AE86" s="8"/>
      <c r="AF86" s="94">
        <f>G86</f>
      </c>
      <c r="AG86" s="94">
        <f>H86</f>
      </c>
      <c r="AH86" s="94">
        <f>I86</f>
      </c>
      <c r="AI86" s="94">
        <f>J86</f>
      </c>
      <c r="AJ86" s="94">
        <f>K86</f>
      </c>
      <c r="AK86" s="94">
        <f>L86</f>
      </c>
      <c r="AL86" s="94">
        <f>M86</f>
      </c>
      <c r="AM86" s="94">
        <f>O86</f>
      </c>
      <c r="AN86" s="94">
        <f>P86</f>
      </c>
      <c r="AO86" s="94">
        <f>Q86</f>
      </c>
      <c r="AP86" s="94">
        <f>R86</f>
      </c>
      <c r="AQ86" s="94">
        <f>S86</f>
      </c>
      <c r="AR86" s="190">
        <f>T86</f>
      </c>
      <c r="AS86" s="190">
        <f>U86</f>
      </c>
      <c r="AT86" s="1"/>
      <c r="AU86" s="1">
        <f>AF86</f>
      </c>
      <c r="AV86" s="1">
        <f>AM86</f>
      </c>
      <c r="AW86" s="1">
        <f>AG86</f>
      </c>
      <c r="AX86" s="1">
        <f>AH86</f>
      </c>
      <c r="AY86" s="1">
        <f>AN86</f>
      </c>
      <c r="AZ86" s="1">
        <f>AO86</f>
      </c>
      <c r="BA86" s="1">
        <f>AI86</f>
      </c>
      <c r="BB86" s="1">
        <f>AP86</f>
      </c>
      <c r="BC86" s="1">
        <f>AJ86</f>
      </c>
      <c r="BD86" s="1">
        <f>AK86</f>
      </c>
      <c r="BE86" s="1">
        <f>AQ86</f>
      </c>
      <c r="BF86">
        <f>AR86</f>
      </c>
      <c r="BG86">
        <f>AL86</f>
      </c>
      <c r="BH86">
        <f>AS86</f>
      </c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ht="16.5">
      <c r="A87" s="154"/>
      <c r="B87" s="155"/>
      <c r="C87" s="12"/>
      <c r="D87" s="104" t="str">
        <f>Invoer!B28</f>
        <v>Dingemanse Niels </v>
      </c>
      <c r="E87" s="48"/>
      <c r="F87" s="10"/>
      <c r="G87" s="11">
        <f>IF(ISBLANK(Invoer!G28),"",Invoer!G28)</f>
      </c>
      <c r="H87" s="11">
        <f>IF(ISBLANK(Invoer!Q28),"",Invoer!Q28)</f>
      </c>
      <c r="I87" s="11">
        <f>IF(ISBLANK(Invoer!R28),"",Invoer!V28)</f>
      </c>
      <c r="J87" s="11">
        <f>IF(ISBLANK(Invoer!AK28),"",Invoer!AK28)</f>
      </c>
      <c r="K87" s="11">
        <f>IF(ISBLANK(Invoer!AU28),"",Invoer!AU28)</f>
      </c>
      <c r="L87" s="11">
        <f>IF(ISBLANK(Invoer!AZ28),"",Invoer!AZ28)</f>
      </c>
      <c r="M87" s="11">
        <f>IF(ISBLANK(Invoer!BO28),"",Invoer!BO28)</f>
      </c>
      <c r="N87" s="100">
        <f>SUM(E87:M87)</f>
        <v>0</v>
      </c>
      <c r="O87" s="160">
        <f>IF(ISBLANK(Invoer!L28),"",Invoer!L28)</f>
      </c>
      <c r="P87" s="160">
        <f>IF(ISBLANK(Invoer!AA28),"",Invoer!AA28)</f>
      </c>
      <c r="Q87" s="160">
        <f>IF(ISBLANK(Invoer!AF28),"",Invoer!AF28)</f>
      </c>
      <c r="R87" s="160">
        <f>IF(ISBLANK(Invoer!AP28),"",Invoer!AP28)</f>
      </c>
      <c r="S87" s="160">
        <f>IF(ISBLANK(Invoer!BE28),"",Invoer!BE28)</f>
      </c>
      <c r="T87" s="160">
        <f>IF(ISBLANK(Invoer!BJ28),"",Invoer!BJ28)</f>
      </c>
      <c r="U87" s="160">
        <f>IF(ISBLANK(Invoer!BT28),"",Invoer!BT28)</f>
      </c>
      <c r="V87" s="121">
        <f>SUM(O87:U87)</f>
        <v>0</v>
      </c>
      <c r="W87" s="147">
        <f>N87-SMALL(AF87:AL87,1)-SMALL(AF87:AL87,2)</f>
        <v>0</v>
      </c>
      <c r="X87" s="147">
        <f>V87-SMALL(AM87:AS87,1)-SMALL(AM87:AS87,2)</f>
        <v>0</v>
      </c>
      <c r="Y87" s="101">
        <f>N87+V87</f>
        <v>0</v>
      </c>
      <c r="Z87" s="147">
        <f>Y87-SMALL(AU87:BH87,1)-SMALL(AU87:BH87,2)-SMALL(AU87:BH87,3)-SMALL(AU87:BH87,4)</f>
        <v>0</v>
      </c>
      <c r="AA87" s="101">
        <f>RANK(W87,W$5:W$169)</f>
        <v>60</v>
      </c>
      <c r="AB87" s="101">
        <f>RANK(X87,X$5:X$169)</f>
        <v>57</v>
      </c>
      <c r="AC87" s="101">
        <f>RANK(Y87,Y$5:Y$169)</f>
        <v>68</v>
      </c>
      <c r="AD87" s="101">
        <f>RANK(Z87,Z$5:Z$169)</f>
        <v>68</v>
      </c>
      <c r="AE87" s="8"/>
      <c r="AF87" s="94">
        <f>G87</f>
      </c>
      <c r="AG87" s="94">
        <f>H87</f>
      </c>
      <c r="AH87" s="94">
        <f>I87</f>
      </c>
      <c r="AI87" s="94">
        <f>J87</f>
      </c>
      <c r="AJ87" s="94">
        <f>K87</f>
      </c>
      <c r="AK87" s="94">
        <f>L87</f>
      </c>
      <c r="AL87" s="94">
        <f>M87</f>
      </c>
      <c r="AM87" s="94">
        <f>O87</f>
      </c>
      <c r="AN87" s="94">
        <f>P87</f>
      </c>
      <c r="AO87" s="94">
        <f>Q87</f>
      </c>
      <c r="AP87" s="94">
        <f>R87</f>
      </c>
      <c r="AQ87" s="94">
        <f>S87</f>
      </c>
      <c r="AR87" s="190">
        <f>T87</f>
      </c>
      <c r="AS87" s="190">
        <f>U87</f>
      </c>
      <c r="AT87" s="1"/>
      <c r="AU87" s="1">
        <f>AF87</f>
      </c>
      <c r="AV87" s="1">
        <f>AM87</f>
      </c>
      <c r="AW87" s="1">
        <f>AG87</f>
      </c>
      <c r="AX87" s="1">
        <f>AH87</f>
      </c>
      <c r="AY87" s="1">
        <f>AN87</f>
      </c>
      <c r="AZ87" s="1">
        <f>AO87</f>
      </c>
      <c r="BA87" s="1">
        <f>AI87</f>
      </c>
      <c r="BB87" s="1">
        <f>AP87</f>
      </c>
      <c r="BC87" s="1">
        <f>AJ87</f>
      </c>
      <c r="BD87" s="1">
        <f>AK87</f>
      </c>
      <c r="BE87" s="1">
        <f>AQ87</f>
      </c>
      <c r="BF87">
        <f>AR87</f>
      </c>
      <c r="BG87">
        <f>AL87</f>
      </c>
      <c r="BH87">
        <f>AS87</f>
      </c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ht="16.5">
      <c r="A88" s="154"/>
      <c r="B88" s="155"/>
      <c r="C88" s="12"/>
      <c r="D88" s="104" t="str">
        <f>Invoer!B29</f>
        <v>Dingemanse Peter</v>
      </c>
      <c r="E88" s="145"/>
      <c r="F88" s="146"/>
      <c r="G88" s="11">
        <f>IF(ISBLANK(Invoer!G29),"",Invoer!G29)</f>
      </c>
      <c r="H88" s="11">
        <f>IF(ISBLANK(Invoer!Q29),"",Invoer!Q29)</f>
      </c>
      <c r="I88" s="11">
        <f>IF(ISBLANK(Invoer!R29),"",Invoer!V29)</f>
      </c>
      <c r="J88" s="11">
        <f>IF(ISBLANK(Invoer!AK29),"",Invoer!AK29)</f>
      </c>
      <c r="K88" s="11">
        <f>IF(ISBLANK(Invoer!AU29),"",Invoer!AU29)</f>
      </c>
      <c r="L88" s="11">
        <f>IF(ISBLANK(Invoer!AZ29),"",Invoer!AZ29)</f>
      </c>
      <c r="M88" s="11">
        <f>IF(ISBLANK(Invoer!BO29),"",Invoer!BO29)</f>
      </c>
      <c r="N88" s="100">
        <f>SUM(E88:M88)</f>
        <v>0</v>
      </c>
      <c r="O88" s="160">
        <f>IF(ISBLANK(Invoer!L29),"",Invoer!L29)</f>
      </c>
      <c r="P88" s="160">
        <f>IF(ISBLANK(Invoer!AA29),"",Invoer!AA29)</f>
      </c>
      <c r="Q88" s="160">
        <f>IF(ISBLANK(Invoer!AF29),"",Invoer!AF29)</f>
      </c>
      <c r="R88" s="160">
        <f>IF(ISBLANK(Invoer!AP29),"",Invoer!AP29)</f>
      </c>
      <c r="S88" s="160">
        <f>IF(ISBLANK(Invoer!BE29),"",Invoer!BE29)</f>
      </c>
      <c r="T88" s="160">
        <f>IF(ISBLANK(Invoer!BJ29),"",Invoer!BJ29)</f>
      </c>
      <c r="U88" s="160">
        <f>IF(ISBLANK(Invoer!BT29),"",Invoer!BT29)</f>
      </c>
      <c r="V88" s="121">
        <f>SUM(O88:U88)</f>
        <v>0</v>
      </c>
      <c r="W88" s="147">
        <f>N88-SMALL(AF88:AL88,1)-SMALL(AF88:AL88,2)</f>
        <v>0</v>
      </c>
      <c r="X88" s="147">
        <f>V88-SMALL(AM88:AS88,1)-SMALL(AM88:AS88,2)</f>
        <v>0</v>
      </c>
      <c r="Y88" s="147">
        <f>N88+V88</f>
        <v>0</v>
      </c>
      <c r="Z88" s="147">
        <f>Y88-SMALL(AU88:BH88,1)-SMALL(AU88:BH88,2)-SMALL(AU88:BH88,3)-SMALL(AU88:BH88,4)</f>
        <v>0</v>
      </c>
      <c r="AA88" s="101">
        <f>RANK(W88,W$5:W$169)</f>
        <v>60</v>
      </c>
      <c r="AB88" s="101">
        <f>RANK(X88,X$5:X$169)</f>
        <v>57</v>
      </c>
      <c r="AC88" s="101">
        <f>RANK(Y88,Y$5:Y$169)</f>
        <v>68</v>
      </c>
      <c r="AD88" s="101">
        <f>RANK(Z88,Z$5:Z$169)</f>
        <v>68</v>
      </c>
      <c r="AE88" s="8"/>
      <c r="AF88" s="94">
        <f>G88</f>
      </c>
      <c r="AG88" s="94">
        <f>H88</f>
      </c>
      <c r="AH88" s="94">
        <f>I88</f>
      </c>
      <c r="AI88" s="94">
        <f>J88</f>
      </c>
      <c r="AJ88" s="94">
        <f>K88</f>
      </c>
      <c r="AK88" s="94">
        <f>L88</f>
      </c>
      <c r="AL88" s="94">
        <f>M88</f>
      </c>
      <c r="AM88" s="94">
        <f>O88</f>
      </c>
      <c r="AN88" s="94">
        <f>P88</f>
      </c>
      <c r="AO88" s="94">
        <f>Q88</f>
      </c>
      <c r="AP88" s="94">
        <f>R88</f>
      </c>
      <c r="AQ88" s="94">
        <f>S88</f>
      </c>
      <c r="AR88" s="190">
        <f>T88</f>
      </c>
      <c r="AS88" s="190">
        <f>U88</f>
      </c>
      <c r="AT88" s="1"/>
      <c r="AU88" s="1">
        <f>AF88</f>
      </c>
      <c r="AV88" s="1">
        <f>AM88</f>
      </c>
      <c r="AW88" s="1">
        <f>AG88</f>
      </c>
      <c r="AX88" s="1">
        <f>AH88</f>
      </c>
      <c r="AY88" s="1">
        <f>AN88</f>
      </c>
      <c r="AZ88" s="1">
        <f>AO88</f>
      </c>
      <c r="BA88" s="1">
        <f>AI88</f>
      </c>
      <c r="BB88" s="1">
        <f>AP88</f>
      </c>
      <c r="BC88" s="1">
        <f>AJ88</f>
      </c>
      <c r="BD88" s="1">
        <f>AK88</f>
      </c>
      <c r="BE88" s="1">
        <f>AQ88</f>
      </c>
      <c r="BF88">
        <f>AR88</f>
      </c>
      <c r="BG88">
        <f>AL88</f>
      </c>
      <c r="BH88">
        <f>AS88</f>
      </c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ht="16.5">
      <c r="A89" s="154"/>
      <c r="B89" s="155"/>
      <c r="C89" s="12"/>
      <c r="D89" s="104" t="str">
        <f>Invoer!B31</f>
        <v>Dingemanse Richard J15</v>
      </c>
      <c r="E89" s="48"/>
      <c r="F89" s="10"/>
      <c r="G89" s="11">
        <f>IF(ISBLANK(Invoer!G31),"",Invoer!G31)</f>
      </c>
      <c r="H89" s="11">
        <f>IF(ISBLANK(Invoer!Q31),"",Invoer!Q31)</f>
      </c>
      <c r="I89" s="11">
        <f>IF(ISBLANK(Invoer!R31),"",Invoer!V31)</f>
      </c>
      <c r="J89" s="11">
        <f>IF(ISBLANK(Invoer!AK31),"",Invoer!AK31)</f>
      </c>
      <c r="K89" s="11">
        <f>IF(ISBLANK(Invoer!AU31),"",Invoer!AU31)</f>
      </c>
      <c r="L89" s="11">
        <f>IF(ISBLANK(Invoer!AZ31),"",Invoer!AZ31)</f>
      </c>
      <c r="M89" s="11">
        <f>IF(ISBLANK(Invoer!BO31),"",Invoer!BO31)</f>
      </c>
      <c r="N89" s="100">
        <f>SUM(E89:M89)</f>
        <v>0</v>
      </c>
      <c r="O89" s="160">
        <f>IF(ISBLANK(Invoer!L31),"",Invoer!L31)</f>
      </c>
      <c r="P89" s="160">
        <f>IF(ISBLANK(Invoer!AA31),"",Invoer!AA31)</f>
      </c>
      <c r="Q89" s="160">
        <f>IF(ISBLANK(Invoer!AF31),"",Invoer!AF31)</f>
      </c>
      <c r="R89" s="160">
        <f>IF(ISBLANK(Invoer!AP31),"",Invoer!AP31)</f>
      </c>
      <c r="S89" s="160">
        <f>IF(ISBLANK(Invoer!BE31),"",Invoer!BE31)</f>
      </c>
      <c r="T89" s="160">
        <f>IF(ISBLANK(Invoer!BJ31),"",Invoer!BJ31)</f>
      </c>
      <c r="U89" s="160">
        <f>IF(ISBLANK(Invoer!BT31),"",Invoer!BT31)</f>
      </c>
      <c r="V89" s="121">
        <f>SUM(O89:U89)</f>
        <v>0</v>
      </c>
      <c r="W89" s="147">
        <f>N89-SMALL(AF89:AL89,1)-SMALL(AF89:AL89,2)</f>
        <v>0</v>
      </c>
      <c r="X89" s="147">
        <f>V89-SMALL(AM89:AS89,1)-SMALL(AM89:AS89,2)</f>
        <v>0</v>
      </c>
      <c r="Y89" s="101">
        <f>N89+V89</f>
        <v>0</v>
      </c>
      <c r="Z89" s="147">
        <f>Y89-SMALL(AU89:BH89,1)-SMALL(AU89:BH89,2)-SMALL(AU89:BH89,3)-SMALL(AU89:BH89,4)</f>
        <v>0</v>
      </c>
      <c r="AA89" s="101">
        <f>RANK(W89,W$5:W$169)</f>
        <v>60</v>
      </c>
      <c r="AB89" s="101">
        <f>RANK(X89,X$5:X$169)</f>
        <v>57</v>
      </c>
      <c r="AC89" s="101">
        <f>RANK(Y89,Y$5:Y$169)</f>
        <v>68</v>
      </c>
      <c r="AD89" s="101">
        <f>RANK(Z89,Z$5:Z$169)</f>
        <v>68</v>
      </c>
      <c r="AE89" s="8"/>
      <c r="AF89" s="94">
        <f>G89</f>
      </c>
      <c r="AG89" s="94">
        <f>H89</f>
      </c>
      <c r="AH89" s="94">
        <f>I89</f>
      </c>
      <c r="AI89" s="94">
        <f>J89</f>
      </c>
      <c r="AJ89" s="94">
        <f>K89</f>
      </c>
      <c r="AK89" s="94">
        <f>L89</f>
      </c>
      <c r="AL89" s="94">
        <f>M89</f>
      </c>
      <c r="AM89" s="94">
        <f>O89</f>
      </c>
      <c r="AN89" s="94">
        <f>P89</f>
      </c>
      <c r="AO89" s="94">
        <f>Q89</f>
      </c>
      <c r="AP89" s="94">
        <f>R89</f>
      </c>
      <c r="AQ89" s="94">
        <f>S89</f>
      </c>
      <c r="AR89" s="190">
        <f>T89</f>
      </c>
      <c r="AS89" s="190">
        <f>U89</f>
      </c>
      <c r="AT89" s="1"/>
      <c r="AU89" s="1">
        <f>AF89</f>
      </c>
      <c r="AV89" s="1">
        <f>AM89</f>
      </c>
      <c r="AW89" s="1">
        <f>AG89</f>
      </c>
      <c r="AX89" s="1">
        <f>AH89</f>
      </c>
      <c r="AY89" s="1">
        <f>AN89</f>
      </c>
      <c r="AZ89" s="1">
        <f>AO89</f>
      </c>
      <c r="BA89" s="1">
        <f>AI89</f>
      </c>
      <c r="BB89" s="1">
        <f>AP89</f>
      </c>
      <c r="BC89" s="1">
        <f>AJ89</f>
      </c>
      <c r="BD89" s="1">
        <f>AK89</f>
      </c>
      <c r="BE89" s="1">
        <f>AQ89</f>
      </c>
      <c r="BF89">
        <f>AR89</f>
      </c>
      <c r="BG89">
        <f>AL89</f>
      </c>
      <c r="BH89">
        <f>AS89</f>
      </c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ht="16.5">
      <c r="A90" s="154"/>
      <c r="B90" s="155"/>
      <c r="C90" s="12"/>
      <c r="D90" s="104" t="str">
        <f>Invoer!B32</f>
        <v>Dingemanse Wilbert </v>
      </c>
      <c r="E90" s="145"/>
      <c r="F90" s="146"/>
      <c r="G90" s="11">
        <f>IF(ISBLANK(Invoer!G32),"",Invoer!G32)</f>
      </c>
      <c r="H90" s="11">
        <f>IF(ISBLANK(Invoer!Q32),"",Invoer!Q32)</f>
      </c>
      <c r="I90" s="11">
        <f>IF(ISBLANK(Invoer!R32),"",Invoer!V32)</f>
      </c>
      <c r="J90" s="11">
        <f>IF(ISBLANK(Invoer!AK32),"",Invoer!AK32)</f>
      </c>
      <c r="K90" s="11">
        <f>IF(ISBLANK(Invoer!AU32),"",Invoer!AU32)</f>
      </c>
      <c r="L90" s="11">
        <f>IF(ISBLANK(Invoer!AZ32),"",Invoer!AZ32)</f>
      </c>
      <c r="M90" s="11">
        <f>IF(ISBLANK(Invoer!BO32),"",Invoer!BO32)</f>
      </c>
      <c r="N90" s="100">
        <f>SUM(E90:M90)</f>
        <v>0</v>
      </c>
      <c r="O90" s="160">
        <f>IF(ISBLANK(Invoer!L32),"",Invoer!L32)</f>
      </c>
      <c r="P90" s="160">
        <f>IF(ISBLANK(Invoer!AA32),"",Invoer!AA32)</f>
      </c>
      <c r="Q90" s="160">
        <f>IF(ISBLANK(Invoer!AF32),"",Invoer!AF32)</f>
      </c>
      <c r="R90" s="160">
        <f>IF(ISBLANK(Invoer!AP32),"",Invoer!AP32)</f>
      </c>
      <c r="S90" s="160">
        <f>IF(ISBLANK(Invoer!BE32),"",Invoer!BE32)</f>
      </c>
      <c r="T90" s="160">
        <f>IF(ISBLANK(Invoer!BJ32),"",Invoer!BJ32)</f>
      </c>
      <c r="U90" s="160">
        <f>IF(ISBLANK(Invoer!BT32),"",Invoer!BT32)</f>
      </c>
      <c r="V90" s="121">
        <f>SUM(O90:U90)</f>
        <v>0</v>
      </c>
      <c r="W90" s="147">
        <f>N90-SMALL(AF90:AL90,1)-SMALL(AF90:AL90,2)</f>
        <v>0</v>
      </c>
      <c r="X90" s="147">
        <f>V90-SMALL(AM90:AS90,1)-SMALL(AM90:AS90,2)</f>
        <v>0</v>
      </c>
      <c r="Y90" s="147">
        <f>N90+V90</f>
        <v>0</v>
      </c>
      <c r="Z90" s="147">
        <f>Y90-SMALL(AU90:BH90,1)-SMALL(AU90:BH90,2)-SMALL(AU90:BH90,3)-SMALL(AU90:BH90,4)</f>
        <v>0</v>
      </c>
      <c r="AA90" s="101">
        <f>RANK(W90,W$5:W$169)</f>
        <v>60</v>
      </c>
      <c r="AB90" s="101">
        <f>RANK(X90,X$5:X$169)</f>
        <v>57</v>
      </c>
      <c r="AC90" s="101">
        <f>RANK(Y90,Y$5:Y$169)</f>
        <v>68</v>
      </c>
      <c r="AD90" s="101">
        <f>RANK(Z90,Z$5:Z$169)</f>
        <v>68</v>
      </c>
      <c r="AE90" s="8"/>
      <c r="AF90" s="94">
        <f>G90</f>
      </c>
      <c r="AG90" s="94">
        <f>H90</f>
      </c>
      <c r="AH90" s="94">
        <f>I90</f>
      </c>
      <c r="AI90" s="94">
        <f>J90</f>
      </c>
      <c r="AJ90" s="94">
        <f>K90</f>
      </c>
      <c r="AK90" s="94">
        <f>L90</f>
      </c>
      <c r="AL90" s="94">
        <f>M90</f>
      </c>
      <c r="AM90" s="94">
        <f>O90</f>
      </c>
      <c r="AN90" s="94">
        <f>P90</f>
      </c>
      <c r="AO90" s="94">
        <f>Q90</f>
      </c>
      <c r="AP90" s="94">
        <f>R90</f>
      </c>
      <c r="AQ90" s="94">
        <f>S90</f>
      </c>
      <c r="AR90" s="190">
        <f>T90</f>
      </c>
      <c r="AS90" s="190">
        <f>U90</f>
      </c>
      <c r="AT90" s="1"/>
      <c r="AU90" s="1">
        <f>AF90</f>
      </c>
      <c r="AV90" s="1">
        <f>AM90</f>
      </c>
      <c r="AW90" s="1">
        <f>AG90</f>
      </c>
      <c r="AX90" s="1">
        <f>AH90</f>
      </c>
      <c r="AY90" s="1">
        <f>AN90</f>
      </c>
      <c r="AZ90" s="1">
        <f>AO90</f>
      </c>
      <c r="BA90" s="1">
        <f>AI90</f>
      </c>
      <c r="BB90" s="1">
        <f>AP90</f>
      </c>
      <c r="BC90" s="1">
        <f>AJ90</f>
      </c>
      <c r="BD90" s="1">
        <f>AK90</f>
      </c>
      <c r="BE90" s="1">
        <f>AQ90</f>
      </c>
      <c r="BF90">
        <f>AR90</f>
      </c>
      <c r="BG90">
        <f>AL90</f>
      </c>
      <c r="BH90">
        <f>AS90</f>
      </c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ht="16.5">
      <c r="A91" s="154"/>
      <c r="B91" s="155"/>
      <c r="C91" s="12"/>
      <c r="D91" s="104" t="str">
        <f>Invoer!B34</f>
        <v>Donkers Marlous</v>
      </c>
      <c r="E91" s="145"/>
      <c r="F91" s="146"/>
      <c r="G91" s="11">
        <f>IF(ISBLANK(Invoer!G34),"",Invoer!G34)</f>
      </c>
      <c r="H91" s="11">
        <f>IF(ISBLANK(Invoer!Q34),"",Invoer!Q34)</f>
      </c>
      <c r="I91" s="11">
        <f>IF(ISBLANK(Invoer!R34),"",Invoer!V34)</f>
        <v>0</v>
      </c>
      <c r="J91" s="11">
        <f>IF(ISBLANK(Invoer!AK34),"",Invoer!AK34)</f>
      </c>
      <c r="K91" s="11">
        <f>IF(ISBLANK(Invoer!AU34),"",Invoer!AU34)</f>
      </c>
      <c r="L91" s="11">
        <f>IF(ISBLANK(Invoer!AZ34),"",Invoer!AZ34)</f>
      </c>
      <c r="M91" s="11">
        <f>IF(ISBLANK(Invoer!BO34),"",Invoer!BO34)</f>
      </c>
      <c r="N91" s="100">
        <f>SUM(E91:M91)</f>
        <v>0</v>
      </c>
      <c r="O91" s="160">
        <f>IF(ISBLANK(Invoer!L34),"",Invoer!L34)</f>
      </c>
      <c r="P91" s="160">
        <f>IF(ISBLANK(Invoer!AA34),"",Invoer!AA34)</f>
        <v>0</v>
      </c>
      <c r="Q91" s="160">
        <f>IF(ISBLANK(Invoer!AF34),"",Invoer!AF34)</f>
      </c>
      <c r="R91" s="160">
        <f>IF(ISBLANK(Invoer!AP34),"",Invoer!AP34)</f>
      </c>
      <c r="S91" s="160">
        <f>IF(ISBLANK(Invoer!BE34),"",Invoer!BE34)</f>
      </c>
      <c r="T91" s="160">
        <f>IF(ISBLANK(Invoer!BJ34),"",Invoer!BJ34)</f>
      </c>
      <c r="U91" s="160">
        <f>IF(ISBLANK(Invoer!BT34),"",Invoer!BT34)</f>
      </c>
      <c r="V91" s="121">
        <f>SUM(O91:U91)</f>
        <v>0</v>
      </c>
      <c r="W91" s="147">
        <f>N91-SMALL(AF91:AL91,1)-SMALL(AF91:AL91,2)</f>
        <v>0</v>
      </c>
      <c r="X91" s="147">
        <f>V91-SMALL(AM91:AS91,1)-SMALL(AM91:AS91,2)</f>
        <v>0</v>
      </c>
      <c r="Y91" s="147">
        <f>N91+V91</f>
        <v>0</v>
      </c>
      <c r="Z91" s="147">
        <f>Y91-SMALL(AU91:BH91,1)-SMALL(AU91:BH91,2)-SMALL(AU91:BH91,3)-SMALL(AU91:BH91,4)</f>
        <v>0</v>
      </c>
      <c r="AA91" s="101">
        <f>RANK(W91,W$5:W$169)</f>
        <v>60</v>
      </c>
      <c r="AB91" s="101">
        <f>RANK(X91,X$5:X$169)</f>
        <v>57</v>
      </c>
      <c r="AC91" s="101">
        <f>RANK(Y91,Y$5:Y$169)</f>
        <v>68</v>
      </c>
      <c r="AD91" s="101">
        <f>RANK(Z91,Z$5:Z$169)</f>
        <v>68</v>
      </c>
      <c r="AE91" s="8"/>
      <c r="AF91" s="94">
        <f>G91</f>
      </c>
      <c r="AG91" s="94">
        <f>H91</f>
      </c>
      <c r="AH91" s="94">
        <f>I91</f>
        <v>0</v>
      </c>
      <c r="AI91" s="94">
        <f>J91</f>
      </c>
      <c r="AJ91" s="94">
        <f>K91</f>
      </c>
      <c r="AK91" s="94">
        <f>L91</f>
      </c>
      <c r="AL91" s="94">
        <f>M91</f>
      </c>
      <c r="AM91" s="94">
        <f>O91</f>
      </c>
      <c r="AN91" s="94">
        <f>P91</f>
        <v>0</v>
      </c>
      <c r="AO91" s="94">
        <f>Q91</f>
      </c>
      <c r="AP91" s="94">
        <f>R91</f>
      </c>
      <c r="AQ91" s="94">
        <f>S91</f>
      </c>
      <c r="AR91" s="190">
        <f>T91</f>
      </c>
      <c r="AS91" s="190">
        <f>U91</f>
      </c>
      <c r="AT91" s="1"/>
      <c r="AU91" s="1">
        <f>AF91</f>
      </c>
      <c r="AV91" s="1">
        <f>AM91</f>
      </c>
      <c r="AW91" s="1">
        <f>AG91</f>
      </c>
      <c r="AX91" s="1">
        <f>AH91</f>
        <v>0</v>
      </c>
      <c r="AY91" s="1">
        <f>AN91</f>
        <v>0</v>
      </c>
      <c r="AZ91" s="1">
        <f>AO91</f>
      </c>
      <c r="BA91" s="1">
        <f>AI91</f>
      </c>
      <c r="BB91" s="1">
        <f>AP91</f>
      </c>
      <c r="BC91" s="1">
        <f>AJ91</f>
      </c>
      <c r="BD91" s="1">
        <f>AK91</f>
      </c>
      <c r="BE91" s="1">
        <f>AQ91</f>
      </c>
      <c r="BF91">
        <f>AR91</f>
      </c>
      <c r="BG91">
        <f>AL91</f>
      </c>
      <c r="BH91">
        <f>AS91</f>
      </c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ht="16.5">
      <c r="A92" s="154"/>
      <c r="B92" s="155"/>
      <c r="C92" s="12"/>
      <c r="D92" s="104" t="str">
        <f>Invoer!B35</f>
        <v>Doornik Ronald van</v>
      </c>
      <c r="E92" s="48"/>
      <c r="F92" s="10"/>
      <c r="G92" s="11">
        <f>IF(ISBLANK(Invoer!G35),"",Invoer!G35)</f>
      </c>
      <c r="H92" s="11">
        <f>IF(ISBLANK(Invoer!Q35),"",Invoer!Q35)</f>
      </c>
      <c r="I92" s="11">
        <f>IF(ISBLANK(Invoer!R35),"",Invoer!V35)</f>
      </c>
      <c r="J92" s="11">
        <f>IF(ISBLANK(Invoer!AK35),"",Invoer!AK35)</f>
      </c>
      <c r="K92" s="11">
        <f>IF(ISBLANK(Invoer!AU35),"",Invoer!AU35)</f>
      </c>
      <c r="L92" s="11">
        <f>IF(ISBLANK(Invoer!AZ35),"",Invoer!AZ35)</f>
      </c>
      <c r="M92" s="11">
        <f>IF(ISBLANK(Invoer!BO35),"",Invoer!BO35)</f>
      </c>
      <c r="N92" s="100">
        <f>SUM(E92:M92)</f>
        <v>0</v>
      </c>
      <c r="O92" s="160">
        <f>IF(ISBLANK(Invoer!L35),"",Invoer!L35)</f>
      </c>
      <c r="P92" s="160">
        <f>IF(ISBLANK(Invoer!AA35),"",Invoer!AA35)</f>
      </c>
      <c r="Q92" s="160">
        <f>IF(ISBLANK(Invoer!AF35),"",Invoer!AF35)</f>
      </c>
      <c r="R92" s="160">
        <f>IF(ISBLANK(Invoer!AP35),"",Invoer!AP35)</f>
      </c>
      <c r="S92" s="160">
        <f>IF(ISBLANK(Invoer!BE35),"",Invoer!BE35)</f>
      </c>
      <c r="T92" s="160">
        <f>IF(ISBLANK(Invoer!BJ35),"",Invoer!BJ35)</f>
      </c>
      <c r="U92" s="160">
        <f>IF(ISBLANK(Invoer!BT35),"",Invoer!BT35)</f>
      </c>
      <c r="V92" s="121">
        <f>SUM(O92:U92)</f>
        <v>0</v>
      </c>
      <c r="W92" s="147">
        <f>N92-SMALL(AF92:AL92,1)-SMALL(AF92:AL92,2)</f>
        <v>0</v>
      </c>
      <c r="X92" s="147">
        <f>V92-SMALL(AM92:AS92,1)-SMALL(AM92:AS92,2)</f>
        <v>0</v>
      </c>
      <c r="Y92" s="101">
        <f>N92+V92</f>
        <v>0</v>
      </c>
      <c r="Z92" s="147">
        <f>Y92-SMALL(AU92:BH92,1)-SMALL(AU92:BH92,2)-SMALL(AU92:BH92,3)-SMALL(AU92:BH92,4)</f>
        <v>0</v>
      </c>
      <c r="AA92" s="101">
        <f>RANK(W92,W$5:W$169)</f>
        <v>60</v>
      </c>
      <c r="AB92" s="101">
        <f>RANK(X92,X$5:X$169)</f>
        <v>57</v>
      </c>
      <c r="AC92" s="101">
        <f>RANK(Y92,Y$5:Y$169)</f>
        <v>68</v>
      </c>
      <c r="AD92" s="101">
        <f>RANK(Z92,Z$5:Z$169)</f>
        <v>68</v>
      </c>
      <c r="AE92" s="8"/>
      <c r="AF92" s="94">
        <f>G92</f>
      </c>
      <c r="AG92" s="94">
        <f>H92</f>
      </c>
      <c r="AH92" s="94">
        <f>I92</f>
      </c>
      <c r="AI92" s="94">
        <f>J92</f>
      </c>
      <c r="AJ92" s="94">
        <f>K92</f>
      </c>
      <c r="AK92" s="94">
        <f>L92</f>
      </c>
      <c r="AL92" s="94">
        <f>M92</f>
      </c>
      <c r="AM92" s="94">
        <f>O92</f>
      </c>
      <c r="AN92" s="94">
        <f>P92</f>
      </c>
      <c r="AO92" s="94">
        <f>Q92</f>
      </c>
      <c r="AP92" s="94">
        <f>R92</f>
      </c>
      <c r="AQ92" s="94">
        <f>S92</f>
      </c>
      <c r="AR92" s="190">
        <f>T92</f>
      </c>
      <c r="AS92" s="190">
        <f>U92</f>
      </c>
      <c r="AT92" s="1"/>
      <c r="AU92" s="1">
        <f>AF92</f>
      </c>
      <c r="AV92" s="1">
        <f>AM92</f>
      </c>
      <c r="AW92" s="1">
        <f>AG92</f>
      </c>
      <c r="AX92" s="1">
        <f>AH92</f>
      </c>
      <c r="AY92" s="1">
        <f>AN92</f>
      </c>
      <c r="AZ92" s="1">
        <f>AO92</f>
      </c>
      <c r="BA92" s="1">
        <f>AI92</f>
      </c>
      <c r="BB92" s="1">
        <f>AP92</f>
      </c>
      <c r="BC92" s="1">
        <f>AJ92</f>
      </c>
      <c r="BD92" s="1">
        <f>AK92</f>
      </c>
      <c r="BE92" s="1">
        <f>AQ92</f>
      </c>
      <c r="BF92">
        <f>AR92</f>
      </c>
      <c r="BG92">
        <f>AL92</f>
      </c>
      <c r="BH92">
        <f>AS92</f>
      </c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ht="16.5">
      <c r="A93" s="154"/>
      <c r="B93" s="155"/>
      <c r="C93" s="12"/>
      <c r="D93" s="104" t="str">
        <f>Invoer!B37</f>
        <v>Dronkers Adrie</v>
      </c>
      <c r="E93" s="48"/>
      <c r="F93" s="10"/>
      <c r="G93" s="11">
        <f>IF(ISBLANK(Invoer!G37),"",Invoer!G37)</f>
      </c>
      <c r="H93" s="11">
        <f>IF(ISBLANK(Invoer!Q37),"",Invoer!Q37)</f>
      </c>
      <c r="I93" s="11">
        <f>IF(ISBLANK(Invoer!R37),"",Invoer!V37)</f>
      </c>
      <c r="J93" s="11">
        <f>IF(ISBLANK(Invoer!AK37),"",Invoer!AK37)</f>
      </c>
      <c r="K93" s="11">
        <f>IF(ISBLANK(Invoer!AU37),"",Invoer!AU37)</f>
      </c>
      <c r="L93" s="11">
        <f>IF(ISBLANK(Invoer!AZ37),"",Invoer!AZ37)</f>
      </c>
      <c r="M93" s="11">
        <f>IF(ISBLANK(Invoer!BO37),"",Invoer!BO37)</f>
      </c>
      <c r="N93" s="100">
        <f>SUM(E93:M93)</f>
        <v>0</v>
      </c>
      <c r="O93" s="160">
        <f>IF(ISBLANK(Invoer!L37),"",Invoer!L37)</f>
      </c>
      <c r="P93" s="160">
        <f>IF(ISBLANK(Invoer!AA37),"",Invoer!AA37)</f>
      </c>
      <c r="Q93" s="160">
        <f>IF(ISBLANK(Invoer!AF37),"",Invoer!AF37)</f>
      </c>
      <c r="R93" s="160">
        <f>IF(ISBLANK(Invoer!AP37),"",Invoer!AP37)</f>
      </c>
      <c r="S93" s="160">
        <f>IF(ISBLANK(Invoer!BE37),"",Invoer!BE37)</f>
      </c>
      <c r="T93" s="160">
        <f>IF(ISBLANK(Invoer!BJ37),"",Invoer!BJ37)</f>
      </c>
      <c r="U93" s="160">
        <f>IF(ISBLANK(Invoer!BT37),"",Invoer!BT37)</f>
      </c>
      <c r="V93" s="121">
        <f>SUM(O93:U93)</f>
        <v>0</v>
      </c>
      <c r="W93" s="147">
        <f>N93-SMALL(AF93:AL93,1)-SMALL(AF93:AL93,2)</f>
        <v>0</v>
      </c>
      <c r="X93" s="147">
        <f>V93-SMALL(AM93:AS93,1)-SMALL(AM93:AS93,2)</f>
        <v>0</v>
      </c>
      <c r="Y93" s="101">
        <f>N93+V93</f>
        <v>0</v>
      </c>
      <c r="Z93" s="147">
        <f>Y93-SMALL(AU93:BH93,1)-SMALL(AU93:BH93,2)-SMALL(AU93:BH93,3)-SMALL(AU93:BH93,4)</f>
        <v>0</v>
      </c>
      <c r="AA93" s="101">
        <f>RANK(W93,W$5:W$169)</f>
        <v>60</v>
      </c>
      <c r="AB93" s="101">
        <f>RANK(X93,X$5:X$169)</f>
        <v>57</v>
      </c>
      <c r="AC93" s="101">
        <f>RANK(Y93,Y$5:Y$169)</f>
        <v>68</v>
      </c>
      <c r="AD93" s="101">
        <f>RANK(Z93,Z$5:Z$169)</f>
        <v>68</v>
      </c>
      <c r="AE93" s="8"/>
      <c r="AF93" s="94">
        <f>G93</f>
      </c>
      <c r="AG93" s="94">
        <f>H93</f>
      </c>
      <c r="AH93" s="94">
        <f>I93</f>
      </c>
      <c r="AI93" s="94">
        <f>J93</f>
      </c>
      <c r="AJ93" s="94">
        <f>K93</f>
      </c>
      <c r="AK93" s="94">
        <f>L93</f>
      </c>
      <c r="AL93" s="94">
        <f>M93</f>
      </c>
      <c r="AM93" s="94">
        <f>O93</f>
      </c>
      <c r="AN93" s="94">
        <f>P93</f>
      </c>
      <c r="AO93" s="94">
        <f>Q93</f>
      </c>
      <c r="AP93" s="94">
        <f>R93</f>
      </c>
      <c r="AQ93" s="94">
        <f>S93</f>
      </c>
      <c r="AR93" s="190">
        <f>T93</f>
      </c>
      <c r="AS93" s="190">
        <f>U93</f>
      </c>
      <c r="AT93" s="1"/>
      <c r="AU93" s="1">
        <f>AF93</f>
      </c>
      <c r="AV93" s="1">
        <f>AM93</f>
      </c>
      <c r="AW93" s="1">
        <f>AG93</f>
      </c>
      <c r="AX93" s="1">
        <f>AH93</f>
      </c>
      <c r="AY93" s="1">
        <f>AN93</f>
      </c>
      <c r="AZ93" s="1">
        <f>AO93</f>
      </c>
      <c r="BA93" s="1">
        <f>AI93</f>
      </c>
      <c r="BB93" s="1">
        <f>AP93</f>
      </c>
      <c r="BC93" s="1">
        <f>AJ93</f>
      </c>
      <c r="BD93" s="1">
        <f>AK93</f>
      </c>
      <c r="BE93" s="1">
        <f>AQ93</f>
      </c>
      <c r="BF93">
        <f>AR93</f>
      </c>
      <c r="BG93">
        <f>AL93</f>
      </c>
      <c r="BH93">
        <f>AS93</f>
      </c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ht="16.5">
      <c r="A94" s="154"/>
      <c r="B94" s="155"/>
      <c r="C94" s="12"/>
      <c r="D94" s="104" t="str">
        <f>Invoer!B38</f>
        <v>Dronkers Frans</v>
      </c>
      <c r="E94" s="145"/>
      <c r="F94" s="146"/>
      <c r="G94" s="11">
        <f>IF(ISBLANK(Invoer!G38),"",Invoer!G38)</f>
      </c>
      <c r="H94" s="11">
        <f>IF(ISBLANK(Invoer!Q38),"",Invoer!Q38)</f>
      </c>
      <c r="I94" s="11">
        <f>IF(ISBLANK(Invoer!R38),"",Invoer!V38)</f>
      </c>
      <c r="J94" s="11">
        <f>IF(ISBLANK(Invoer!AK38),"",Invoer!AK38)</f>
      </c>
      <c r="K94" s="11">
        <f>IF(ISBLANK(Invoer!AU38),"",Invoer!AU38)</f>
      </c>
      <c r="L94" s="11">
        <f>IF(ISBLANK(Invoer!AZ38),"",Invoer!AZ38)</f>
      </c>
      <c r="M94" s="11">
        <f>IF(ISBLANK(Invoer!BO38),"",Invoer!BO38)</f>
      </c>
      <c r="N94" s="100">
        <f>SUM(E94:M94)</f>
        <v>0</v>
      </c>
      <c r="O94" s="160">
        <f>IF(ISBLANK(Invoer!L38),"",Invoer!L38)</f>
      </c>
      <c r="P94" s="160">
        <f>IF(ISBLANK(Invoer!AA38),"",Invoer!AA38)</f>
      </c>
      <c r="Q94" s="160">
        <f>IF(ISBLANK(Invoer!AF38),"",Invoer!AF38)</f>
      </c>
      <c r="R94" s="160">
        <f>IF(ISBLANK(Invoer!AP38),"",Invoer!AP38)</f>
      </c>
      <c r="S94" s="160">
        <f>IF(ISBLANK(Invoer!BE38),"",Invoer!BE38)</f>
      </c>
      <c r="T94" s="160">
        <f>IF(ISBLANK(Invoer!BJ38),"",Invoer!BJ38)</f>
      </c>
      <c r="U94" s="160">
        <f>IF(ISBLANK(Invoer!BT38),"",Invoer!BT38)</f>
      </c>
      <c r="V94" s="121">
        <f>SUM(O94:U94)</f>
        <v>0</v>
      </c>
      <c r="W94" s="147">
        <f>N94-SMALL(AF94:AL94,1)-SMALL(AF94:AL94,2)</f>
        <v>0</v>
      </c>
      <c r="X94" s="147">
        <f>V94-SMALL(AM94:AS94,1)-SMALL(AM94:AS94,2)</f>
        <v>0</v>
      </c>
      <c r="Y94" s="147">
        <f>N94+V94</f>
        <v>0</v>
      </c>
      <c r="Z94" s="147">
        <f>Y94-SMALL(AU94:BH94,1)-SMALL(AU94:BH94,2)-SMALL(AU94:BH94,3)-SMALL(AU94:BH94,4)</f>
        <v>0</v>
      </c>
      <c r="AA94" s="101">
        <f>RANK(W94,W$5:W$169)</f>
        <v>60</v>
      </c>
      <c r="AB94" s="101">
        <f>RANK(X94,X$5:X$169)</f>
        <v>57</v>
      </c>
      <c r="AC94" s="101">
        <f>RANK(Y94,Y$5:Y$169)</f>
        <v>68</v>
      </c>
      <c r="AD94" s="101">
        <f>RANK(Z94,Z$5:Z$169)</f>
        <v>68</v>
      </c>
      <c r="AE94" s="8"/>
      <c r="AF94" s="94">
        <f>G94</f>
      </c>
      <c r="AG94" s="94">
        <f>H94</f>
      </c>
      <c r="AH94" s="94">
        <f>I94</f>
      </c>
      <c r="AI94" s="94">
        <f>J94</f>
      </c>
      <c r="AJ94" s="94">
        <f>K94</f>
      </c>
      <c r="AK94" s="94">
        <f>L94</f>
      </c>
      <c r="AL94" s="94">
        <f>M94</f>
      </c>
      <c r="AM94" s="94">
        <f>O94</f>
      </c>
      <c r="AN94" s="94">
        <f>P94</f>
      </c>
      <c r="AO94" s="94">
        <f>Q94</f>
      </c>
      <c r="AP94" s="94">
        <f>R94</f>
      </c>
      <c r="AQ94" s="94">
        <f>S94</f>
      </c>
      <c r="AR94" s="190">
        <f>T94</f>
      </c>
      <c r="AS94" s="190">
        <f>U94</f>
      </c>
      <c r="AT94" s="1"/>
      <c r="AU94" s="1">
        <f>AF94</f>
      </c>
      <c r="AV94" s="1">
        <f>AM94</f>
      </c>
      <c r="AW94" s="1">
        <f>AG94</f>
      </c>
      <c r="AX94" s="1">
        <f>AH94</f>
      </c>
      <c r="AY94" s="1">
        <f>AN94</f>
      </c>
      <c r="AZ94" s="1">
        <f>AO94</f>
      </c>
      <c r="BA94" s="1">
        <f>AI94</f>
      </c>
      <c r="BB94" s="1">
        <f>AP94</f>
      </c>
      <c r="BC94" s="1">
        <f>AJ94</f>
      </c>
      <c r="BD94" s="1">
        <f>AK94</f>
      </c>
      <c r="BE94" s="1">
        <f>AQ94</f>
      </c>
      <c r="BF94">
        <f>AR94</f>
      </c>
      <c r="BG94">
        <f>AL94</f>
      </c>
      <c r="BH94">
        <f>AS94</f>
      </c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ht="16.5">
      <c r="A95" s="154"/>
      <c r="B95" s="155"/>
      <c r="C95" s="12"/>
      <c r="D95" s="104" t="str">
        <f>Invoer!B39</f>
        <v>Dronkers William</v>
      </c>
      <c r="E95" s="145"/>
      <c r="F95" s="146"/>
      <c r="G95" s="11">
        <f>IF(ISBLANK(Invoer!G39),"",Invoer!G39)</f>
      </c>
      <c r="H95" s="11">
        <f>IF(ISBLANK(Invoer!Q39),"",Invoer!Q39)</f>
      </c>
      <c r="I95" s="11">
        <f>IF(ISBLANK(Invoer!R39),"",Invoer!V39)</f>
      </c>
      <c r="J95" s="11">
        <f>IF(ISBLANK(Invoer!AK39),"",Invoer!AK39)</f>
      </c>
      <c r="K95" s="11">
        <f>IF(ISBLANK(Invoer!AU39),"",Invoer!AU39)</f>
      </c>
      <c r="L95" s="11">
        <f>IF(ISBLANK(Invoer!AZ39),"",Invoer!AZ39)</f>
      </c>
      <c r="M95" s="11">
        <f>IF(ISBLANK(Invoer!BO39),"",Invoer!BO39)</f>
      </c>
      <c r="N95" s="100">
        <f>SUM(E95:M95)</f>
        <v>0</v>
      </c>
      <c r="O95" s="160">
        <f>IF(ISBLANK(Invoer!L39),"",Invoer!L39)</f>
      </c>
      <c r="P95" s="160">
        <f>IF(ISBLANK(Invoer!AA39),"",Invoer!AA39)</f>
      </c>
      <c r="Q95" s="160">
        <f>IF(ISBLANK(Invoer!AF39),"",Invoer!AF39)</f>
      </c>
      <c r="R95" s="160">
        <f>IF(ISBLANK(Invoer!AP39),"",Invoer!AP39)</f>
      </c>
      <c r="S95" s="160">
        <f>IF(ISBLANK(Invoer!BE39),"",Invoer!BE39)</f>
      </c>
      <c r="T95" s="160">
        <f>IF(ISBLANK(Invoer!BJ39),"",Invoer!BJ39)</f>
      </c>
      <c r="U95" s="160">
        <f>IF(ISBLANK(Invoer!BT39),"",Invoer!BT39)</f>
      </c>
      <c r="V95" s="121">
        <f>SUM(O95:U95)</f>
        <v>0</v>
      </c>
      <c r="W95" s="147">
        <f>N95-SMALL(AF95:AL95,1)-SMALL(AF95:AL95,2)</f>
        <v>0</v>
      </c>
      <c r="X95" s="147">
        <f>V95-SMALL(AM95:AS95,1)-SMALL(AM95:AS95,2)</f>
        <v>0</v>
      </c>
      <c r="Y95" s="147">
        <f>N95+V95</f>
        <v>0</v>
      </c>
      <c r="Z95" s="147">
        <f>Y95-SMALL(AU95:BH95,1)-SMALL(AU95:BH95,2)-SMALL(AU95:BH95,3)-SMALL(AU95:BH95,4)</f>
        <v>0</v>
      </c>
      <c r="AA95" s="101">
        <f>RANK(W95,W$5:W$169)</f>
        <v>60</v>
      </c>
      <c r="AB95" s="101">
        <f>RANK(X95,X$5:X$169)</f>
        <v>57</v>
      </c>
      <c r="AC95" s="101">
        <f>RANK(Y95,Y$5:Y$169)</f>
        <v>68</v>
      </c>
      <c r="AD95" s="101">
        <f>RANK(Z95,Z$5:Z$169)</f>
        <v>68</v>
      </c>
      <c r="AE95" s="8"/>
      <c r="AF95" s="94">
        <f>G95</f>
      </c>
      <c r="AG95" s="94">
        <f>H95</f>
      </c>
      <c r="AH95" s="94">
        <f>I95</f>
      </c>
      <c r="AI95" s="94">
        <f>J95</f>
      </c>
      <c r="AJ95" s="94">
        <f>K95</f>
      </c>
      <c r="AK95" s="94">
        <f>L95</f>
      </c>
      <c r="AL95" s="94">
        <f>M95</f>
      </c>
      <c r="AM95" s="94">
        <f>O95</f>
      </c>
      <c r="AN95" s="94">
        <f>P95</f>
      </c>
      <c r="AO95" s="94">
        <f>Q95</f>
      </c>
      <c r="AP95" s="94">
        <f>R95</f>
      </c>
      <c r="AQ95" s="94">
        <f>S95</f>
      </c>
      <c r="AR95" s="190">
        <f>T95</f>
      </c>
      <c r="AS95" s="190">
        <f>U95</f>
      </c>
      <c r="AT95" s="1"/>
      <c r="AU95" s="1">
        <f>AF95</f>
      </c>
      <c r="AV95" s="1">
        <f>AM95</f>
      </c>
      <c r="AW95" s="1">
        <f>AG95</f>
      </c>
      <c r="AX95" s="1">
        <f>AH95</f>
      </c>
      <c r="AY95" s="1">
        <f>AN95</f>
      </c>
      <c r="AZ95" s="1">
        <f>AO95</f>
      </c>
      <c r="BA95" s="1">
        <f>AI95</f>
      </c>
      <c r="BB95" s="1">
        <f>AP95</f>
      </c>
      <c r="BC95" s="1">
        <f>AJ95</f>
      </c>
      <c r="BD95" s="1">
        <f>AK95</f>
      </c>
      <c r="BE95" s="1">
        <f>AQ95</f>
      </c>
      <c r="BF95">
        <f>AR95</f>
      </c>
      <c r="BG95">
        <f>AL95</f>
      </c>
      <c r="BH95">
        <f>AS95</f>
      </c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ht="16.5">
      <c r="A96" s="154"/>
      <c r="B96" s="155"/>
      <c r="C96" s="12"/>
      <c r="D96" s="104" t="str">
        <f>Invoer!B43</f>
        <v>Faasse Jorik (J15)</v>
      </c>
      <c r="E96" s="48"/>
      <c r="F96" s="10"/>
      <c r="G96" s="11">
        <f>IF(ISBLANK(Invoer!G43),"",Invoer!G43)</f>
      </c>
      <c r="H96" s="11">
        <f>IF(ISBLANK(Invoer!Q43),"",Invoer!Q43)</f>
      </c>
      <c r="I96" s="11">
        <f>IF(ISBLANK(Invoer!R43),"",Invoer!V43)</f>
      </c>
      <c r="J96" s="11">
        <f>IF(ISBLANK(Invoer!AK43),"",Invoer!AK43)</f>
      </c>
      <c r="K96" s="11">
        <f>IF(ISBLANK(Invoer!AU43),"",Invoer!AU43)</f>
      </c>
      <c r="L96" s="11">
        <f>IF(ISBLANK(Invoer!AZ43),"",Invoer!AZ43)</f>
      </c>
      <c r="M96" s="11">
        <f>IF(ISBLANK(Invoer!BO43),"",Invoer!BO43)</f>
      </c>
      <c r="N96" s="100">
        <f>SUM(E96:M96)</f>
        <v>0</v>
      </c>
      <c r="O96" s="160">
        <f>IF(ISBLANK(Invoer!L43),"",Invoer!L43)</f>
      </c>
      <c r="P96" s="160">
        <f>IF(ISBLANK(Invoer!AA43),"",Invoer!AA43)</f>
      </c>
      <c r="Q96" s="160">
        <f>IF(ISBLANK(Invoer!AF43),"",Invoer!AF43)</f>
      </c>
      <c r="R96" s="160">
        <f>IF(ISBLANK(Invoer!AP43),"",Invoer!AP43)</f>
      </c>
      <c r="S96" s="160">
        <f>IF(ISBLANK(Invoer!BE43),"",Invoer!BE43)</f>
      </c>
      <c r="T96" s="160">
        <f>IF(ISBLANK(Invoer!BJ43),"",Invoer!BJ43)</f>
      </c>
      <c r="U96" s="160">
        <f>IF(ISBLANK(Invoer!BT43),"",Invoer!BT43)</f>
      </c>
      <c r="V96" s="121">
        <f>SUM(O96:U96)</f>
        <v>0</v>
      </c>
      <c r="W96" s="147">
        <f>N96-SMALL(AF96:AL96,1)-SMALL(AF96:AL96,2)</f>
        <v>0</v>
      </c>
      <c r="X96" s="147">
        <f>V96-SMALL(AM96:AS96,1)-SMALL(AM96:AS96,2)</f>
        <v>0</v>
      </c>
      <c r="Y96" s="101">
        <f>N96+V96</f>
        <v>0</v>
      </c>
      <c r="Z96" s="147">
        <f>Y96-SMALL(AU96:BH96,1)-SMALL(AU96:BH96,2)-SMALL(AU96:BH96,3)-SMALL(AU96:BH96,4)</f>
        <v>0</v>
      </c>
      <c r="AA96" s="101">
        <f>RANK(W96,W$5:W$169)</f>
        <v>60</v>
      </c>
      <c r="AB96" s="101">
        <f>RANK(X96,X$5:X$169)</f>
        <v>57</v>
      </c>
      <c r="AC96" s="101">
        <f>RANK(Y96,Y$5:Y$169)</f>
        <v>68</v>
      </c>
      <c r="AD96" s="101">
        <f>RANK(Z96,Z$5:Z$169)</f>
        <v>68</v>
      </c>
      <c r="AE96" s="8"/>
      <c r="AF96" s="94">
        <f>G96</f>
      </c>
      <c r="AG96" s="94">
        <f>H96</f>
      </c>
      <c r="AH96" s="94">
        <f>I96</f>
      </c>
      <c r="AI96" s="94">
        <f>J96</f>
      </c>
      <c r="AJ96" s="94">
        <f>K96</f>
      </c>
      <c r="AK96" s="94">
        <f>L96</f>
      </c>
      <c r="AL96" s="94">
        <f>M96</f>
      </c>
      <c r="AM96" s="94">
        <f>O96</f>
      </c>
      <c r="AN96" s="94">
        <f>P96</f>
      </c>
      <c r="AO96" s="94">
        <f>Q96</f>
      </c>
      <c r="AP96" s="94">
        <f>R96</f>
      </c>
      <c r="AQ96" s="94">
        <f>S96</f>
      </c>
      <c r="AR96" s="190">
        <f>T96</f>
      </c>
      <c r="AS96" s="190">
        <f>U96</f>
      </c>
      <c r="AT96" s="1"/>
      <c r="AU96" s="1">
        <f>AF96</f>
      </c>
      <c r="AV96" s="1">
        <f>AM96</f>
      </c>
      <c r="AW96" s="1">
        <f>AG96</f>
      </c>
      <c r="AX96" s="1">
        <f>AH96</f>
      </c>
      <c r="AY96" s="1">
        <f>AN96</f>
      </c>
      <c r="AZ96" s="1">
        <f>AO96</f>
      </c>
      <c r="BA96" s="1">
        <f>AI96</f>
      </c>
      <c r="BB96" s="1">
        <f>AP96</f>
      </c>
      <c r="BC96" s="1">
        <f>AJ96</f>
      </c>
      <c r="BD96" s="1">
        <f>AK96</f>
      </c>
      <c r="BE96" s="1">
        <f>AQ96</f>
      </c>
      <c r="BF96">
        <f>AR96</f>
      </c>
      <c r="BG96">
        <f>AL96</f>
      </c>
      <c r="BH96">
        <f>AS96</f>
      </c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ht="16.5">
      <c r="A97" s="154"/>
      <c r="B97" s="155"/>
      <c r="C97" s="12"/>
      <c r="D97" s="104" t="str">
        <f>Invoer!B44</f>
        <v>Faasse Krijn</v>
      </c>
      <c r="E97" s="145"/>
      <c r="F97" s="146"/>
      <c r="G97" s="11">
        <f>IF(ISBLANK(Invoer!G44),"",Invoer!G44)</f>
      </c>
      <c r="H97" s="11">
        <f>IF(ISBLANK(Invoer!Q44),"",Invoer!Q44)</f>
      </c>
      <c r="I97" s="11">
        <f>IF(ISBLANK(Invoer!R44),"",Invoer!V44)</f>
      </c>
      <c r="J97" s="11">
        <f>IF(ISBLANK(Invoer!AK44),"",Invoer!AK44)</f>
      </c>
      <c r="K97" s="11">
        <f>IF(ISBLANK(Invoer!AU44),"",Invoer!AU44)</f>
      </c>
      <c r="L97" s="11">
        <f>IF(ISBLANK(Invoer!AZ44),"",Invoer!AZ44)</f>
      </c>
      <c r="M97" s="11">
        <f>IF(ISBLANK(Invoer!BO44),"",Invoer!BO44)</f>
      </c>
      <c r="N97" s="100">
        <f>SUM(E97:M97)</f>
        <v>0</v>
      </c>
      <c r="O97" s="160">
        <f>IF(ISBLANK(Invoer!L44),"",Invoer!L44)</f>
      </c>
      <c r="P97" s="160">
        <f>IF(ISBLANK(Invoer!AA44),"",Invoer!AA44)</f>
      </c>
      <c r="Q97" s="160">
        <f>IF(ISBLANK(Invoer!AF44),"",Invoer!AF44)</f>
      </c>
      <c r="R97" s="160">
        <f>IF(ISBLANK(Invoer!AP44),"",Invoer!AP44)</f>
      </c>
      <c r="S97" s="160">
        <f>IF(ISBLANK(Invoer!BE44),"",Invoer!BE44)</f>
      </c>
      <c r="T97" s="160">
        <f>IF(ISBLANK(Invoer!BJ44),"",Invoer!BJ44)</f>
      </c>
      <c r="U97" s="160">
        <f>IF(ISBLANK(Invoer!BT44),"",Invoer!BT44)</f>
      </c>
      <c r="V97" s="121">
        <f>SUM(O97:U97)</f>
        <v>0</v>
      </c>
      <c r="W97" s="147">
        <f>N97-SMALL(AF97:AL97,1)-SMALL(AF97:AL97,2)</f>
        <v>0</v>
      </c>
      <c r="X97" s="147">
        <f>V97-SMALL(AM97:AS97,1)-SMALL(AM97:AS97,2)</f>
        <v>0</v>
      </c>
      <c r="Y97" s="147">
        <f>N97+V97</f>
        <v>0</v>
      </c>
      <c r="Z97" s="147">
        <f>Y97-SMALL(AU97:BH97,1)-SMALL(AU97:BH97,2)-SMALL(AU97:BH97,3)-SMALL(AU97:BH97,4)</f>
        <v>0</v>
      </c>
      <c r="AA97" s="101">
        <f>RANK(W97,W$5:W$169)</f>
        <v>60</v>
      </c>
      <c r="AB97" s="101">
        <f>RANK(X97,X$5:X$169)</f>
        <v>57</v>
      </c>
      <c r="AC97" s="101">
        <f>RANK(Y97,Y$5:Y$169)</f>
        <v>68</v>
      </c>
      <c r="AD97" s="101">
        <f>RANK(Z97,Z$5:Z$169)</f>
        <v>68</v>
      </c>
      <c r="AE97" s="8"/>
      <c r="AF97" s="94">
        <f>G97</f>
      </c>
      <c r="AG97" s="94">
        <f>H97</f>
      </c>
      <c r="AH97" s="94">
        <f>I97</f>
      </c>
      <c r="AI97" s="94">
        <f>J97</f>
      </c>
      <c r="AJ97" s="94">
        <f>K97</f>
      </c>
      <c r="AK97" s="94">
        <f>L97</f>
      </c>
      <c r="AL97" s="94">
        <f>M97</f>
      </c>
      <c r="AM97" s="94">
        <f>O97</f>
      </c>
      <c r="AN97" s="94">
        <f>P97</f>
      </c>
      <c r="AO97" s="94">
        <f>Q97</f>
      </c>
      <c r="AP97" s="94">
        <f>R97</f>
      </c>
      <c r="AQ97" s="94">
        <f>S97</f>
      </c>
      <c r="AR97" s="190">
        <f>T97</f>
      </c>
      <c r="AS97" s="190">
        <f>U97</f>
      </c>
      <c r="AT97" s="1"/>
      <c r="AU97" s="1">
        <f>AF97</f>
      </c>
      <c r="AV97" s="1">
        <f>AM97</f>
      </c>
      <c r="AW97" s="1">
        <f>AG97</f>
      </c>
      <c r="AX97" s="1">
        <f>AH97</f>
      </c>
      <c r="AY97" s="1">
        <f>AN97</f>
      </c>
      <c r="AZ97" s="1">
        <f>AO97</f>
      </c>
      <c r="BA97" s="1">
        <f>AI97</f>
      </c>
      <c r="BB97" s="1">
        <f>AP97</f>
      </c>
      <c r="BC97" s="1">
        <f>AJ97</f>
      </c>
      <c r="BD97" s="1">
        <f>AK97</f>
      </c>
      <c r="BE97" s="1">
        <f>AQ97</f>
      </c>
      <c r="BF97">
        <f>AR97</f>
      </c>
      <c r="BG97">
        <f>AL97</f>
      </c>
      <c r="BH97">
        <f>AS97</f>
      </c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ht="16.5">
      <c r="A98" s="154"/>
      <c r="B98" s="155"/>
      <c r="C98" s="12"/>
      <c r="D98" s="104" t="str">
        <f>Invoer!B45</f>
        <v>Faasse Marijn</v>
      </c>
      <c r="E98" s="48"/>
      <c r="F98" s="10"/>
      <c r="G98" s="11">
        <f>IF(ISBLANK(Invoer!G45),"",Invoer!G45)</f>
      </c>
      <c r="H98" s="11">
        <f>IF(ISBLANK(Invoer!Q45),"",Invoer!Q45)</f>
      </c>
      <c r="I98" s="11">
        <f>IF(ISBLANK(Invoer!R45),"",Invoer!V45)</f>
      </c>
      <c r="J98" s="11">
        <f>IF(ISBLANK(Invoer!AK45),"",Invoer!AK45)</f>
      </c>
      <c r="K98" s="11">
        <f>IF(ISBLANK(Invoer!AU45),"",Invoer!AU45)</f>
      </c>
      <c r="L98" s="11">
        <f>IF(ISBLANK(Invoer!AZ45),"",Invoer!AZ45)</f>
      </c>
      <c r="M98" s="11">
        <f>IF(ISBLANK(Invoer!BO45),"",Invoer!BO45)</f>
      </c>
      <c r="N98" s="100">
        <f>SUM(E98:M98)</f>
        <v>0</v>
      </c>
      <c r="O98" s="160">
        <f>IF(ISBLANK(Invoer!L45),"",Invoer!L45)</f>
      </c>
      <c r="P98" s="160">
        <f>IF(ISBLANK(Invoer!AA45),"",Invoer!AA45)</f>
      </c>
      <c r="Q98" s="160">
        <f>IF(ISBLANK(Invoer!AF45),"",Invoer!AF45)</f>
      </c>
      <c r="R98" s="160">
        <f>IF(ISBLANK(Invoer!AP45),"",Invoer!AP45)</f>
      </c>
      <c r="S98" s="160">
        <f>IF(ISBLANK(Invoer!BE45),"",Invoer!BE45)</f>
      </c>
      <c r="T98" s="160">
        <f>IF(ISBLANK(Invoer!BJ45),"",Invoer!BJ45)</f>
      </c>
      <c r="U98" s="160">
        <f>IF(ISBLANK(Invoer!BT45),"",Invoer!BT45)</f>
      </c>
      <c r="V98" s="121">
        <f>SUM(O98:U98)</f>
        <v>0</v>
      </c>
      <c r="W98" s="147">
        <f>N98-SMALL(AF98:AL98,1)-SMALL(AF98:AL98,2)</f>
        <v>0</v>
      </c>
      <c r="X98" s="147">
        <f>V98-SMALL(AM98:AS98,1)-SMALL(AM98:AS98,2)</f>
        <v>0</v>
      </c>
      <c r="Y98" s="101">
        <f>N98+V98</f>
        <v>0</v>
      </c>
      <c r="Z98" s="147">
        <f>Y98-SMALL(AU98:BH98,1)-SMALL(AU98:BH98,2)-SMALL(AU98:BH98,3)-SMALL(AU98:BH98,4)</f>
        <v>0</v>
      </c>
      <c r="AA98" s="101">
        <f>RANK(W98,W$5:W$169)</f>
        <v>60</v>
      </c>
      <c r="AB98" s="101">
        <f>RANK(X98,X$5:X$169)</f>
        <v>57</v>
      </c>
      <c r="AC98" s="101">
        <f>RANK(Y98,Y$5:Y$169)</f>
        <v>68</v>
      </c>
      <c r="AD98" s="101">
        <f>RANK(Z98,Z$5:Z$169)</f>
        <v>68</v>
      </c>
      <c r="AE98" s="8"/>
      <c r="AF98" s="94">
        <f>G98</f>
      </c>
      <c r="AG98" s="94">
        <f>H98</f>
      </c>
      <c r="AH98" s="94">
        <f>I98</f>
      </c>
      <c r="AI98" s="94">
        <f>J98</f>
      </c>
      <c r="AJ98" s="94">
        <f>K98</f>
      </c>
      <c r="AK98" s="94">
        <f>L98</f>
      </c>
      <c r="AL98" s="94">
        <f>M98</f>
      </c>
      <c r="AM98" s="94">
        <f>O98</f>
      </c>
      <c r="AN98" s="94">
        <f>P98</f>
      </c>
      <c r="AO98" s="94">
        <f>Q98</f>
      </c>
      <c r="AP98" s="94">
        <f>R98</f>
      </c>
      <c r="AQ98" s="94">
        <f>S98</f>
      </c>
      <c r="AR98" s="190">
        <f>T98</f>
      </c>
      <c r="AS98" s="190">
        <f>U98</f>
      </c>
      <c r="AT98" s="1"/>
      <c r="AU98" s="1">
        <f>AF98</f>
      </c>
      <c r="AV98" s="1">
        <f>AM98</f>
      </c>
      <c r="AW98" s="1">
        <f>AG98</f>
      </c>
      <c r="AX98" s="1">
        <f>AH98</f>
      </c>
      <c r="AY98" s="1">
        <f>AN98</f>
      </c>
      <c r="AZ98" s="1">
        <f>AO98</f>
      </c>
      <c r="BA98" s="1">
        <f>AI98</f>
      </c>
      <c r="BB98" s="1">
        <f>AP98</f>
      </c>
      <c r="BC98" s="1">
        <f>AJ98</f>
      </c>
      <c r="BD98" s="1">
        <f>AK98</f>
      </c>
      <c r="BE98" s="1">
        <f>AQ98</f>
      </c>
      <c r="BF98">
        <f>AR98</f>
      </c>
      <c r="BG98">
        <f>AL98</f>
      </c>
      <c r="BH98">
        <f>AS98</f>
      </c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ht="16.5">
      <c r="A99" s="154"/>
      <c r="B99" s="155"/>
      <c r="C99" s="12"/>
      <c r="D99" s="104" t="str">
        <f>Invoer!B47</f>
        <v>Flipse Jens</v>
      </c>
      <c r="E99" s="48"/>
      <c r="F99" s="10"/>
      <c r="G99" s="11">
        <f>IF(ISBLANK(Invoer!G47),"",Invoer!G47)</f>
      </c>
      <c r="H99" s="11">
        <f>IF(ISBLANK(Invoer!Q47),"",Invoer!Q47)</f>
      </c>
      <c r="I99" s="11">
        <f>IF(ISBLANK(Invoer!R47),"",Invoer!V47)</f>
      </c>
      <c r="J99" s="11">
        <f>IF(ISBLANK(Invoer!AK47),"",Invoer!AK47)</f>
      </c>
      <c r="K99" s="11">
        <f>IF(ISBLANK(Invoer!AU47),"",Invoer!AU47)</f>
      </c>
      <c r="L99" s="11">
        <f>IF(ISBLANK(Invoer!AZ47),"",Invoer!AZ47)</f>
      </c>
      <c r="M99" s="11">
        <f>IF(ISBLANK(Invoer!BO47),"",Invoer!BO47)</f>
      </c>
      <c r="N99" s="100">
        <f>SUM(E99:M99)</f>
        <v>0</v>
      </c>
      <c r="O99" s="160">
        <f>IF(ISBLANK(Invoer!L47),"",Invoer!L47)</f>
      </c>
      <c r="P99" s="160">
        <f>IF(ISBLANK(Invoer!AA47),"",Invoer!AA47)</f>
      </c>
      <c r="Q99" s="160">
        <f>IF(ISBLANK(Invoer!AF47),"",Invoer!AF47)</f>
      </c>
      <c r="R99" s="160">
        <f>IF(ISBLANK(Invoer!AP47),"",Invoer!AP47)</f>
      </c>
      <c r="S99" s="160">
        <f>IF(ISBLANK(Invoer!BE47),"",Invoer!BE47)</f>
      </c>
      <c r="T99" s="160">
        <f>IF(ISBLANK(Invoer!BJ47),"",Invoer!BJ47)</f>
      </c>
      <c r="U99" s="160">
        <f>IF(ISBLANK(Invoer!BT47),"",Invoer!BT47)</f>
      </c>
      <c r="V99" s="121">
        <f>SUM(O99:U99)</f>
        <v>0</v>
      </c>
      <c r="W99" s="147">
        <f>N99-SMALL(AF99:AL99,1)-SMALL(AF99:AL99,2)</f>
        <v>0</v>
      </c>
      <c r="X99" s="147">
        <f>V99-SMALL(AM99:AS99,1)-SMALL(AM99:AS99,2)</f>
        <v>0</v>
      </c>
      <c r="Y99" s="101">
        <f>N99+V99</f>
        <v>0</v>
      </c>
      <c r="Z99" s="147">
        <f>Y99-SMALL(AU99:BH99,1)-SMALL(AU99:BH99,2)-SMALL(AU99:BH99,3)-SMALL(AU99:BH99,4)</f>
        <v>0</v>
      </c>
      <c r="AA99" s="101">
        <f>RANK(W99,W$5:W$169)</f>
        <v>60</v>
      </c>
      <c r="AB99" s="101">
        <f>RANK(X99,X$5:X$169)</f>
        <v>57</v>
      </c>
      <c r="AC99" s="101">
        <f>RANK(Y99,Y$5:Y$169)</f>
        <v>68</v>
      </c>
      <c r="AD99" s="101">
        <f>RANK(Z99,Z$5:Z$169)</f>
        <v>68</v>
      </c>
      <c r="AE99" s="8"/>
      <c r="AF99" s="94">
        <f>G99</f>
      </c>
      <c r="AG99" s="94">
        <f>H99</f>
      </c>
      <c r="AH99" s="94">
        <f>I99</f>
      </c>
      <c r="AI99" s="94">
        <f>J99</f>
      </c>
      <c r="AJ99" s="94">
        <f>K99</f>
      </c>
      <c r="AK99" s="94">
        <f>L99</f>
      </c>
      <c r="AL99" s="94">
        <f>M99</f>
      </c>
      <c r="AM99" s="94">
        <f>O99</f>
      </c>
      <c r="AN99" s="94">
        <f>P99</f>
      </c>
      <c r="AO99" s="94">
        <f>Q99</f>
      </c>
      <c r="AP99" s="94">
        <f>R99</f>
      </c>
      <c r="AQ99" s="94">
        <f>S99</f>
      </c>
      <c r="AR99" s="190">
        <f>T99</f>
      </c>
      <c r="AS99" s="190">
        <f>U99</f>
      </c>
      <c r="AT99" s="1"/>
      <c r="AU99" s="1">
        <f>AF99</f>
      </c>
      <c r="AV99" s="1">
        <f>AM99</f>
      </c>
      <c r="AW99" s="1">
        <f>AG99</f>
      </c>
      <c r="AX99" s="1">
        <f>AH99</f>
      </c>
      <c r="AY99" s="1">
        <f>AN99</f>
      </c>
      <c r="AZ99" s="1">
        <f>AO99</f>
      </c>
      <c r="BA99" s="1">
        <f>AI99</f>
      </c>
      <c r="BB99" s="1">
        <f>AP99</f>
      </c>
      <c r="BC99" s="1">
        <f>AJ99</f>
      </c>
      <c r="BD99" s="1">
        <f>AK99</f>
      </c>
      <c r="BE99" s="1">
        <f>AQ99</f>
      </c>
      <c r="BF99">
        <f>AR99</f>
      </c>
      <c r="BG99">
        <f>AL99</f>
      </c>
      <c r="BH99">
        <f>AS99</f>
      </c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ht="16.5">
      <c r="A100" s="154"/>
      <c r="B100" s="155"/>
      <c r="C100" s="12"/>
      <c r="D100" s="104" t="str">
        <f>Invoer!B49</f>
        <v>Gabrielse Arnold</v>
      </c>
      <c r="E100" s="48"/>
      <c r="F100" s="10"/>
      <c r="G100" s="11">
        <f>IF(ISBLANK(Invoer!G49),"",Invoer!G49)</f>
      </c>
      <c r="H100" s="11">
        <f>IF(ISBLANK(Invoer!Q49),"",Invoer!Q49)</f>
      </c>
      <c r="I100" s="11">
        <f>IF(ISBLANK(Invoer!R49),"",Invoer!V49)</f>
      </c>
      <c r="J100" s="11">
        <f>IF(ISBLANK(Invoer!AK49),"",Invoer!AK49)</f>
      </c>
      <c r="K100" s="11">
        <f>IF(ISBLANK(Invoer!AU49),"",Invoer!AU49)</f>
      </c>
      <c r="L100" s="11">
        <f>IF(ISBLANK(Invoer!AZ49),"",Invoer!AZ49)</f>
      </c>
      <c r="M100" s="11">
        <f>IF(ISBLANK(Invoer!BO49),"",Invoer!BO49)</f>
      </c>
      <c r="N100" s="100">
        <f>SUM(E100:M100)</f>
        <v>0</v>
      </c>
      <c r="O100" s="160">
        <f>IF(ISBLANK(Invoer!L49),"",Invoer!L49)</f>
      </c>
      <c r="P100" s="160">
        <f>IF(ISBLANK(Invoer!AA49),"",Invoer!AA49)</f>
      </c>
      <c r="Q100" s="160">
        <f>IF(ISBLANK(Invoer!AF49),"",Invoer!AF49)</f>
      </c>
      <c r="R100" s="160">
        <f>IF(ISBLANK(Invoer!AP49),"",Invoer!AP49)</f>
      </c>
      <c r="S100" s="160">
        <f>IF(ISBLANK(Invoer!BE49),"",Invoer!BE49)</f>
      </c>
      <c r="T100" s="160">
        <f>IF(ISBLANK(Invoer!BJ49),"",Invoer!BJ49)</f>
      </c>
      <c r="U100" s="160">
        <f>IF(ISBLANK(Invoer!BT49),"",Invoer!BT49)</f>
      </c>
      <c r="V100" s="121">
        <f>SUM(O100:U100)</f>
        <v>0</v>
      </c>
      <c r="W100" s="147">
        <f>N100-SMALL(AF100:AL100,1)-SMALL(AF100:AL100,2)</f>
        <v>0</v>
      </c>
      <c r="X100" s="147">
        <f>V100-SMALL(AM100:AS100,1)-SMALL(AM100:AS100,2)</f>
        <v>0</v>
      </c>
      <c r="Y100" s="101">
        <f>N100+V100</f>
        <v>0</v>
      </c>
      <c r="Z100" s="147">
        <f>Y100-SMALL(AU100:BH100,1)-SMALL(AU100:BH100,2)-SMALL(AU100:BH100,3)-SMALL(AU100:BH100,4)</f>
        <v>0</v>
      </c>
      <c r="AA100" s="101">
        <f>RANK(W100,W$5:W$169)</f>
        <v>60</v>
      </c>
      <c r="AB100" s="101">
        <f>RANK(X100,X$5:X$169)</f>
        <v>57</v>
      </c>
      <c r="AC100" s="101">
        <f>RANK(Y100,Y$5:Y$169)</f>
        <v>68</v>
      </c>
      <c r="AD100" s="101">
        <f>RANK(Z100,Z$5:Z$169)</f>
        <v>68</v>
      </c>
      <c r="AE100" s="8"/>
      <c r="AF100" s="94">
        <f>G100</f>
      </c>
      <c r="AG100" s="94">
        <f>H100</f>
      </c>
      <c r="AH100" s="94">
        <f>I100</f>
      </c>
      <c r="AI100" s="94">
        <f>J100</f>
      </c>
      <c r="AJ100" s="94">
        <f>K100</f>
      </c>
      <c r="AK100" s="94">
        <f>L100</f>
      </c>
      <c r="AL100" s="94">
        <f>M100</f>
      </c>
      <c r="AM100" s="94">
        <f>O100</f>
      </c>
      <c r="AN100" s="94">
        <f>P100</f>
      </c>
      <c r="AO100" s="94">
        <f>Q100</f>
      </c>
      <c r="AP100" s="94">
        <f>R100</f>
      </c>
      <c r="AQ100" s="94">
        <f>S100</f>
      </c>
      <c r="AR100" s="190">
        <f>T100</f>
      </c>
      <c r="AS100" s="190">
        <f>U100</f>
      </c>
      <c r="AT100" s="1"/>
      <c r="AU100" s="1">
        <f>AF100</f>
      </c>
      <c r="AV100" s="1">
        <f>AM100</f>
      </c>
      <c r="AW100" s="1">
        <f>AG100</f>
      </c>
      <c r="AX100" s="1">
        <f>AH100</f>
      </c>
      <c r="AY100" s="1">
        <f>AN100</f>
      </c>
      <c r="AZ100" s="1">
        <f>AO100</f>
      </c>
      <c r="BA100" s="1">
        <f>AI100</f>
      </c>
      <c r="BB100" s="1">
        <f>AP100</f>
      </c>
      <c r="BC100" s="1">
        <f>AJ100</f>
      </c>
      <c r="BD100" s="1">
        <f>AK100</f>
      </c>
      <c r="BE100" s="1">
        <f>AQ100</f>
      </c>
      <c r="BF100">
        <f>AR100</f>
      </c>
      <c r="BG100">
        <f>AL100</f>
      </c>
      <c r="BH100">
        <f>AS100</f>
      </c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ht="16.5">
      <c r="A101" s="154"/>
      <c r="B101" s="155"/>
      <c r="C101" s="12"/>
      <c r="D101" s="104" t="str">
        <f>Invoer!B50</f>
        <v>Gabrielse Ivan </v>
      </c>
      <c r="E101" s="145"/>
      <c r="F101" s="146"/>
      <c r="G101" s="11">
        <f>IF(ISBLANK(Invoer!G50),"",Invoer!G50)</f>
      </c>
      <c r="H101" s="11">
        <f>IF(ISBLANK(Invoer!Q50),"",Invoer!Q50)</f>
      </c>
      <c r="I101" s="11">
        <f>IF(ISBLANK(Invoer!R50),"",Invoer!V50)</f>
      </c>
      <c r="J101" s="11">
        <f>IF(ISBLANK(Invoer!AK50),"",Invoer!AK50)</f>
      </c>
      <c r="K101" s="11">
        <f>IF(ISBLANK(Invoer!AU50),"",Invoer!AU50)</f>
      </c>
      <c r="L101" s="11">
        <f>IF(ISBLANK(Invoer!AZ50),"",Invoer!AZ50)</f>
      </c>
      <c r="M101" s="11">
        <f>IF(ISBLANK(Invoer!BO50),"",Invoer!BO50)</f>
      </c>
      <c r="N101" s="100">
        <f>SUM(E101:M101)</f>
        <v>0</v>
      </c>
      <c r="O101" s="160">
        <f>IF(ISBLANK(Invoer!L50),"",Invoer!L50)</f>
      </c>
      <c r="P101" s="160">
        <f>IF(ISBLANK(Invoer!AA50),"",Invoer!AA50)</f>
      </c>
      <c r="Q101" s="160">
        <f>IF(ISBLANK(Invoer!AF50),"",Invoer!AF50)</f>
      </c>
      <c r="R101" s="160">
        <f>IF(ISBLANK(Invoer!AP50),"",Invoer!AP50)</f>
      </c>
      <c r="S101" s="160">
        <f>IF(ISBLANK(Invoer!BE50),"",Invoer!BE50)</f>
      </c>
      <c r="T101" s="160">
        <f>IF(ISBLANK(Invoer!BJ50),"",Invoer!BJ50)</f>
      </c>
      <c r="U101" s="160">
        <f>IF(ISBLANK(Invoer!BT50),"",Invoer!BT50)</f>
      </c>
      <c r="V101" s="121">
        <f>SUM(O101:U101)</f>
        <v>0</v>
      </c>
      <c r="W101" s="147">
        <f>N101-SMALL(AF101:AL101,1)-SMALL(AF101:AL101,2)</f>
        <v>0</v>
      </c>
      <c r="X101" s="147">
        <f>V101-SMALL(AM101:AS101,1)-SMALL(AM101:AS101,2)</f>
        <v>0</v>
      </c>
      <c r="Y101" s="147">
        <f>N101+V101</f>
        <v>0</v>
      </c>
      <c r="Z101" s="147">
        <f>Y101-SMALL(AU101:BH101,1)-SMALL(AU101:BH101,2)-SMALL(AU101:BH101,3)-SMALL(AU101:BH101,4)</f>
        <v>0</v>
      </c>
      <c r="AA101" s="101">
        <f>RANK(W101,W$5:W$169)</f>
        <v>60</v>
      </c>
      <c r="AB101" s="101">
        <f>RANK(X101,X$5:X$169)</f>
        <v>57</v>
      </c>
      <c r="AC101" s="101">
        <f>RANK(Y101,Y$5:Y$169)</f>
        <v>68</v>
      </c>
      <c r="AD101" s="101">
        <f>RANK(Z101,Z$5:Z$169)</f>
        <v>68</v>
      </c>
      <c r="AE101" s="8"/>
      <c r="AF101" s="94">
        <f>G101</f>
      </c>
      <c r="AG101" s="94">
        <f>H101</f>
      </c>
      <c r="AH101" s="94">
        <f>I101</f>
      </c>
      <c r="AI101" s="94">
        <f>J101</f>
      </c>
      <c r="AJ101" s="94">
        <f>K101</f>
      </c>
      <c r="AK101" s="94">
        <f>L101</f>
      </c>
      <c r="AL101" s="94">
        <f>M101</f>
      </c>
      <c r="AM101" s="94">
        <f>O101</f>
      </c>
      <c r="AN101" s="94">
        <f>P101</f>
      </c>
      <c r="AO101" s="94">
        <f>Q101</f>
      </c>
      <c r="AP101" s="94">
        <f>R101</f>
      </c>
      <c r="AQ101" s="94">
        <f>S101</f>
      </c>
      <c r="AR101" s="190">
        <f>T101</f>
      </c>
      <c r="AS101" s="190">
        <f>U101</f>
      </c>
      <c r="AT101" s="1"/>
      <c r="AU101" s="1">
        <f>AF101</f>
      </c>
      <c r="AV101" s="1">
        <f>AM101</f>
      </c>
      <c r="AW101" s="1">
        <f>AG101</f>
      </c>
      <c r="AX101" s="1">
        <f>AH101</f>
      </c>
      <c r="AY101" s="1">
        <f>AN101</f>
      </c>
      <c r="AZ101" s="1">
        <f>AO101</f>
      </c>
      <c r="BA101" s="1">
        <f>AI101</f>
      </c>
      <c r="BB101" s="1">
        <f>AP101</f>
      </c>
      <c r="BC101" s="1">
        <f>AJ101</f>
      </c>
      <c r="BD101" s="1">
        <f>AK101</f>
      </c>
      <c r="BE101" s="1">
        <f>AQ101</f>
      </c>
      <c r="BF101">
        <f>AR101</f>
      </c>
      <c r="BG101">
        <f>AL101</f>
      </c>
      <c r="BH101">
        <f>AS101</f>
      </c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ht="16.5">
      <c r="A102" s="154"/>
      <c r="B102" s="155"/>
      <c r="C102" s="12"/>
      <c r="D102" s="104" t="str">
        <f>Invoer!B51</f>
        <v>Gabrielse Lennart</v>
      </c>
      <c r="E102" s="145"/>
      <c r="F102" s="146"/>
      <c r="G102" s="11">
        <f>IF(ISBLANK(Invoer!G51),"",Invoer!G51)</f>
      </c>
      <c r="H102" s="11">
        <f>IF(ISBLANK(Invoer!Q51),"",Invoer!Q51)</f>
      </c>
      <c r="I102" s="11">
        <f>IF(ISBLANK(Invoer!R51),"",Invoer!V51)</f>
      </c>
      <c r="J102" s="11">
        <f>IF(ISBLANK(Invoer!AK51),"",Invoer!AK51)</f>
      </c>
      <c r="K102" s="11">
        <f>IF(ISBLANK(Invoer!AU51),"",Invoer!AU51)</f>
      </c>
      <c r="L102" s="11">
        <f>IF(ISBLANK(Invoer!AZ51),"",Invoer!AZ51)</f>
      </c>
      <c r="M102" s="11">
        <f>IF(ISBLANK(Invoer!BO51),"",Invoer!BO51)</f>
      </c>
      <c r="N102" s="100">
        <f>SUM(E102:M102)</f>
        <v>0</v>
      </c>
      <c r="O102" s="160">
        <f>IF(ISBLANK(Invoer!L51),"",Invoer!L51)</f>
      </c>
      <c r="P102" s="160">
        <f>IF(ISBLANK(Invoer!AA51),"",Invoer!AA51)</f>
      </c>
      <c r="Q102" s="160">
        <f>IF(ISBLANK(Invoer!AF51),"",Invoer!AF51)</f>
      </c>
      <c r="R102" s="160">
        <f>IF(ISBLANK(Invoer!AP51),"",Invoer!AP51)</f>
      </c>
      <c r="S102" s="160">
        <f>IF(ISBLANK(Invoer!BE51),"",Invoer!BE51)</f>
      </c>
      <c r="T102" s="160">
        <f>IF(ISBLANK(Invoer!BJ51),"",Invoer!BJ51)</f>
      </c>
      <c r="U102" s="160">
        <f>IF(ISBLANK(Invoer!BT51),"",Invoer!BT51)</f>
      </c>
      <c r="V102" s="121">
        <f>SUM(O102:U102)</f>
        <v>0</v>
      </c>
      <c r="W102" s="147">
        <f>N102-SMALL(AF102:AL102,1)-SMALL(AF102:AL102,2)</f>
        <v>0</v>
      </c>
      <c r="X102" s="147">
        <f>V102-SMALL(AM102:AS102,1)-SMALL(AM102:AS102,2)</f>
        <v>0</v>
      </c>
      <c r="Y102" s="147">
        <f>N102+V102</f>
        <v>0</v>
      </c>
      <c r="Z102" s="147">
        <f>Y102-SMALL(AU102:BH102,1)-SMALL(AU102:BH102,2)-SMALL(AU102:BH102,3)-SMALL(AU102:BH102,4)</f>
        <v>0</v>
      </c>
      <c r="AA102" s="101">
        <f>RANK(W102,W$5:W$169)</f>
        <v>60</v>
      </c>
      <c r="AB102" s="101">
        <f>RANK(X102,X$5:X$169)</f>
        <v>57</v>
      </c>
      <c r="AC102" s="101">
        <f>RANK(Y102,Y$5:Y$169)</f>
        <v>68</v>
      </c>
      <c r="AD102" s="101">
        <f>RANK(Z102,Z$5:Z$169)</f>
        <v>68</v>
      </c>
      <c r="AE102" s="8"/>
      <c r="AF102" s="94">
        <f>G102</f>
      </c>
      <c r="AG102" s="94">
        <f>H102</f>
      </c>
      <c r="AH102" s="94">
        <f>I102</f>
      </c>
      <c r="AI102" s="94">
        <f>J102</f>
      </c>
      <c r="AJ102" s="94">
        <f>K102</f>
      </c>
      <c r="AK102" s="94">
        <f>L102</f>
      </c>
      <c r="AL102" s="94">
        <f>M102</f>
      </c>
      <c r="AM102" s="94">
        <f>O102</f>
      </c>
      <c r="AN102" s="94">
        <f>P102</f>
      </c>
      <c r="AO102" s="94">
        <f>Q102</f>
      </c>
      <c r="AP102" s="94">
        <f>R102</f>
      </c>
      <c r="AQ102" s="94">
        <f>S102</f>
      </c>
      <c r="AR102" s="190">
        <f>T102</f>
      </c>
      <c r="AS102" s="190">
        <f>U102</f>
      </c>
      <c r="AT102" s="1"/>
      <c r="AU102" s="1">
        <f>AF102</f>
      </c>
      <c r="AV102" s="1">
        <f>AM102</f>
      </c>
      <c r="AW102" s="1">
        <f>AG102</f>
      </c>
      <c r="AX102" s="1">
        <f>AH102</f>
      </c>
      <c r="AY102" s="1">
        <f>AN102</f>
      </c>
      <c r="AZ102" s="1">
        <f>AO102</f>
      </c>
      <c r="BA102" s="1">
        <f>AI102</f>
      </c>
      <c r="BB102" s="1">
        <f>AP102</f>
      </c>
      <c r="BC102" s="1">
        <f>AJ102</f>
      </c>
      <c r="BD102" s="1">
        <f>AK102</f>
      </c>
      <c r="BE102" s="1">
        <f>AQ102</f>
      </c>
      <c r="BF102">
        <f>AR102</f>
      </c>
      <c r="BG102">
        <f>AL102</f>
      </c>
      <c r="BH102">
        <f>AS102</f>
      </c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ht="16.5">
      <c r="A103" s="154"/>
      <c r="B103" s="155"/>
      <c r="C103" s="12"/>
      <c r="D103" s="104" t="str">
        <f>Invoer!B55</f>
        <v>Geuze Matthias</v>
      </c>
      <c r="E103" s="145"/>
      <c r="F103" s="146"/>
      <c r="G103" s="11">
        <f>IF(ISBLANK(Invoer!G55),"",Invoer!G55)</f>
      </c>
      <c r="H103" s="11">
        <f>IF(ISBLANK(Invoer!Q55),"",Invoer!Q55)</f>
      </c>
      <c r="I103" s="11">
        <f>IF(ISBLANK(Invoer!R55),"",Invoer!V55)</f>
      </c>
      <c r="J103" s="11">
        <f>IF(ISBLANK(Invoer!AK55),"",Invoer!AK55)</f>
      </c>
      <c r="K103" s="11">
        <f>IF(ISBLANK(Invoer!AU55),"",Invoer!AU55)</f>
      </c>
      <c r="L103" s="11">
        <f>IF(ISBLANK(Invoer!AZ55),"",Invoer!AZ55)</f>
      </c>
      <c r="M103" s="11">
        <f>IF(ISBLANK(Invoer!BO55),"",Invoer!BO55)</f>
      </c>
      <c r="N103" s="100">
        <f>SUM(E103:M103)</f>
        <v>0</v>
      </c>
      <c r="O103" s="160">
        <f>IF(ISBLANK(Invoer!L55),"",Invoer!L55)</f>
      </c>
      <c r="P103" s="160">
        <f>IF(ISBLANK(Invoer!AA55),"",Invoer!AA55)</f>
      </c>
      <c r="Q103" s="160">
        <f>IF(ISBLANK(Invoer!AF55),"",Invoer!AF55)</f>
      </c>
      <c r="R103" s="160">
        <f>IF(ISBLANK(Invoer!AP55),"",Invoer!AP55)</f>
      </c>
      <c r="S103" s="160">
        <f>IF(ISBLANK(Invoer!BE55),"",Invoer!BE55)</f>
      </c>
      <c r="T103" s="160">
        <f>IF(ISBLANK(Invoer!BJ55),"",Invoer!BJ55)</f>
      </c>
      <c r="U103" s="160">
        <f>IF(ISBLANK(Invoer!BT55),"",Invoer!BT55)</f>
      </c>
      <c r="V103" s="121">
        <f>SUM(O103:U103)</f>
        <v>0</v>
      </c>
      <c r="W103" s="147">
        <f>N103-SMALL(AF103:AL103,1)-SMALL(AF103:AL103,2)</f>
        <v>0</v>
      </c>
      <c r="X103" s="147">
        <f>V103-SMALL(AM103:AS103,1)-SMALL(AM103:AS103,2)</f>
        <v>0</v>
      </c>
      <c r="Y103" s="147">
        <f>N103+V103</f>
        <v>0</v>
      </c>
      <c r="Z103" s="147">
        <f>Y103-SMALL(AU103:BH103,1)-SMALL(AU103:BH103,2)-SMALL(AU103:BH103,3)-SMALL(AU103:BH103,4)</f>
        <v>0</v>
      </c>
      <c r="AA103" s="101">
        <f>RANK(W103,W$5:W$169)</f>
        <v>60</v>
      </c>
      <c r="AB103" s="101">
        <f>RANK(X103,X$5:X$169)</f>
        <v>57</v>
      </c>
      <c r="AC103" s="101">
        <f>RANK(Y103,Y$5:Y$169)</f>
        <v>68</v>
      </c>
      <c r="AD103" s="101">
        <f>RANK(Z103,Z$5:Z$169)</f>
        <v>68</v>
      </c>
      <c r="AE103" s="8"/>
      <c r="AF103" s="94">
        <f>G103</f>
      </c>
      <c r="AG103" s="94">
        <f>H103</f>
      </c>
      <c r="AH103" s="94">
        <f>I103</f>
      </c>
      <c r="AI103" s="94">
        <f>J103</f>
      </c>
      <c r="AJ103" s="94">
        <f>K103</f>
      </c>
      <c r="AK103" s="94">
        <f>L103</f>
      </c>
      <c r="AL103" s="94">
        <f>M103</f>
      </c>
      <c r="AM103" s="94">
        <f>O103</f>
      </c>
      <c r="AN103" s="94">
        <f>P103</f>
      </c>
      <c r="AO103" s="94">
        <f>Q103</f>
      </c>
      <c r="AP103" s="94">
        <f>R103</f>
      </c>
      <c r="AQ103" s="94">
        <f>S103</f>
      </c>
      <c r="AR103" s="190">
        <f>T103</f>
      </c>
      <c r="AS103" s="190">
        <f>U103</f>
      </c>
      <c r="AT103" s="1"/>
      <c r="AU103" s="1">
        <f>AF103</f>
      </c>
      <c r="AV103" s="1">
        <f>AM103</f>
      </c>
      <c r="AW103" s="1">
        <f>AG103</f>
      </c>
      <c r="AX103" s="1">
        <f>AH103</f>
      </c>
      <c r="AY103" s="1">
        <f>AN103</f>
      </c>
      <c r="AZ103" s="1">
        <f>AO103</f>
      </c>
      <c r="BA103" s="1">
        <f>AI103</f>
      </c>
      <c r="BB103" s="1">
        <f>AP103</f>
      </c>
      <c r="BC103" s="1">
        <f>AJ103</f>
      </c>
      <c r="BD103" s="1">
        <f>AK103</f>
      </c>
      <c r="BE103" s="1">
        <f>AQ103</f>
      </c>
      <c r="BF103">
        <f>AR103</f>
      </c>
      <c r="BG103">
        <f>AL103</f>
      </c>
      <c r="BH103">
        <f>AS103</f>
      </c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ht="16.5">
      <c r="A104" s="156"/>
      <c r="B104" s="155"/>
      <c r="C104" s="12"/>
      <c r="D104" s="104" t="str">
        <f>Invoer!B56</f>
        <v>Gideonse Jaap</v>
      </c>
      <c r="E104" s="145"/>
      <c r="F104" s="146"/>
      <c r="G104" s="11">
        <f>IF(ISBLANK(Invoer!G56),"",Invoer!G56)</f>
      </c>
      <c r="H104" s="11">
        <f>IF(ISBLANK(Invoer!Q56),"",Invoer!Q56)</f>
      </c>
      <c r="I104" s="11">
        <f>IF(ISBLANK(Invoer!R56),"",Invoer!V56)</f>
      </c>
      <c r="J104" s="11">
        <f>IF(ISBLANK(Invoer!AK56),"",Invoer!AK56)</f>
      </c>
      <c r="K104" s="11">
        <f>IF(ISBLANK(Invoer!AU56),"",Invoer!AU56)</f>
      </c>
      <c r="L104" s="11">
        <f>IF(ISBLANK(Invoer!AZ56),"",Invoer!AZ56)</f>
      </c>
      <c r="M104" s="11">
        <f>IF(ISBLANK(Invoer!BO56),"",Invoer!BO56)</f>
      </c>
      <c r="N104" s="100">
        <f>SUM(E104:M104)</f>
        <v>0</v>
      </c>
      <c r="O104" s="160">
        <f>IF(ISBLANK(Invoer!L56),"",Invoer!L56)</f>
      </c>
      <c r="P104" s="160">
        <f>IF(ISBLANK(Invoer!AA56),"",Invoer!AA56)</f>
      </c>
      <c r="Q104" s="160">
        <f>IF(ISBLANK(Invoer!AF56),"",Invoer!AF56)</f>
      </c>
      <c r="R104" s="160">
        <f>IF(ISBLANK(Invoer!AP56),"",Invoer!AP56)</f>
      </c>
      <c r="S104" s="160">
        <f>IF(ISBLANK(Invoer!BE56),"",Invoer!BE56)</f>
      </c>
      <c r="T104" s="160">
        <f>IF(ISBLANK(Invoer!BJ56),"",Invoer!BJ56)</f>
      </c>
      <c r="U104" s="160">
        <f>IF(ISBLANK(Invoer!BT56),"",Invoer!BT56)</f>
      </c>
      <c r="V104" s="121">
        <f>SUM(O104:U104)</f>
        <v>0</v>
      </c>
      <c r="W104" s="147">
        <f>N104-SMALL(AF104:AL104,1)-SMALL(AF104:AL104,2)</f>
        <v>0</v>
      </c>
      <c r="X104" s="147">
        <f>V104-SMALL(AM104:AS104,1)-SMALL(AM104:AS104,2)</f>
        <v>0</v>
      </c>
      <c r="Y104" s="147">
        <f>N104+V104</f>
        <v>0</v>
      </c>
      <c r="Z104" s="147">
        <f>Y104-SMALL(AU104:BH104,1)-SMALL(AU104:BH104,2)-SMALL(AU104:BH104,3)-SMALL(AU104:BH104,4)</f>
        <v>0</v>
      </c>
      <c r="AA104" s="101">
        <f>RANK(W104,W$5:W$169)</f>
        <v>60</v>
      </c>
      <c r="AB104" s="101">
        <f>RANK(X104,X$5:X$169)</f>
        <v>57</v>
      </c>
      <c r="AC104" s="101">
        <f>RANK(Y104,Y$5:Y$169)</f>
        <v>68</v>
      </c>
      <c r="AD104" s="101">
        <f>RANK(Z104,Z$5:Z$169)</f>
        <v>68</v>
      </c>
      <c r="AE104" s="8"/>
      <c r="AF104" s="94">
        <f>G104</f>
      </c>
      <c r="AG104" s="94">
        <f>H104</f>
      </c>
      <c r="AH104" s="94">
        <f>I104</f>
      </c>
      <c r="AI104" s="94">
        <f>J104</f>
      </c>
      <c r="AJ104" s="94">
        <f>K104</f>
      </c>
      <c r="AK104" s="94">
        <f>L104</f>
      </c>
      <c r="AL104" s="94">
        <f>M104</f>
      </c>
      <c r="AM104" s="94">
        <f>O104</f>
      </c>
      <c r="AN104" s="94">
        <f>P104</f>
      </c>
      <c r="AO104" s="94">
        <f>Q104</f>
      </c>
      <c r="AP104" s="94">
        <f>R104</f>
      </c>
      <c r="AQ104" s="94">
        <f>S104</f>
      </c>
      <c r="AR104" s="190">
        <f>T104</f>
      </c>
      <c r="AS104" s="190">
        <f>U104</f>
      </c>
      <c r="AT104" s="1"/>
      <c r="AU104" s="1">
        <f>AF104</f>
      </c>
      <c r="AV104" s="1">
        <f>AM104</f>
      </c>
      <c r="AW104" s="1">
        <f>AG104</f>
      </c>
      <c r="AX104" s="1">
        <f>AH104</f>
      </c>
      <c r="AY104" s="1">
        <f>AN104</f>
      </c>
      <c r="AZ104" s="1">
        <f>AO104</f>
      </c>
      <c r="BA104" s="1">
        <f>AI104</f>
      </c>
      <c r="BB104" s="1">
        <f>AP104</f>
      </c>
      <c r="BC104" s="1">
        <f>AJ104</f>
      </c>
      <c r="BD104" s="1">
        <f>AK104</f>
      </c>
      <c r="BE104" s="1">
        <f>AQ104</f>
      </c>
      <c r="BF104">
        <f>AR104</f>
      </c>
      <c r="BG104">
        <f>AL104</f>
      </c>
      <c r="BH104">
        <f>AS104</f>
      </c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ht="16.5">
      <c r="A105" s="156"/>
      <c r="B105" s="155"/>
      <c r="C105" s="12"/>
      <c r="D105" s="104" t="str">
        <f>Invoer!B58</f>
        <v>Gillissen Wout (J15)</v>
      </c>
      <c r="E105" s="48"/>
      <c r="F105" s="10"/>
      <c r="G105" s="11">
        <f>IF(ISBLANK(Invoer!G58),"",Invoer!G58)</f>
      </c>
      <c r="H105" s="11">
        <f>IF(ISBLANK(Invoer!Q58),"",Invoer!Q58)</f>
      </c>
      <c r="I105" s="11">
        <f>IF(ISBLANK(Invoer!R58),"",Invoer!V58)</f>
      </c>
      <c r="J105" s="11">
        <f>IF(ISBLANK(Invoer!AK58),"",Invoer!AK58)</f>
      </c>
      <c r="K105" s="11">
        <f>IF(ISBLANK(Invoer!AU58),"",Invoer!AU58)</f>
      </c>
      <c r="L105" s="11">
        <f>IF(ISBLANK(Invoer!AZ58),"",Invoer!AZ58)</f>
      </c>
      <c r="M105" s="11">
        <f>IF(ISBLANK(Invoer!BO58),"",Invoer!BO58)</f>
      </c>
      <c r="N105" s="100">
        <f>SUM(E105:M105)</f>
        <v>0</v>
      </c>
      <c r="O105" s="160">
        <f>IF(ISBLANK(Invoer!L58),"",Invoer!L58)</f>
      </c>
      <c r="P105" s="160">
        <f>IF(ISBLANK(Invoer!AA58),"",Invoer!AA58)</f>
      </c>
      <c r="Q105" s="160">
        <f>IF(ISBLANK(Invoer!AF58),"",Invoer!AF58)</f>
      </c>
      <c r="R105" s="160">
        <f>IF(ISBLANK(Invoer!AP58),"",Invoer!AP58)</f>
      </c>
      <c r="S105" s="160">
        <f>IF(ISBLANK(Invoer!BE58),"",Invoer!BE58)</f>
      </c>
      <c r="T105" s="160">
        <f>IF(ISBLANK(Invoer!BJ58),"",Invoer!BJ58)</f>
      </c>
      <c r="U105" s="160">
        <f>IF(ISBLANK(Invoer!BT58),"",Invoer!BT58)</f>
      </c>
      <c r="V105" s="121">
        <f>SUM(O105:U105)</f>
        <v>0</v>
      </c>
      <c r="W105" s="147">
        <f>N105-SMALL(AF105:AL105,1)-SMALL(AF105:AL105,2)</f>
        <v>0</v>
      </c>
      <c r="X105" s="147">
        <f>V105-SMALL(AM105:AS105,1)-SMALL(AM105:AS105,2)</f>
        <v>0</v>
      </c>
      <c r="Y105" s="101">
        <f>N105+V105</f>
        <v>0</v>
      </c>
      <c r="Z105" s="147">
        <f>Y105-SMALL(AU105:BH105,1)-SMALL(AU105:BH105,2)-SMALL(AU105:BH105,3)-SMALL(AU105:BH105,4)</f>
        <v>0</v>
      </c>
      <c r="AA105" s="101">
        <f>RANK(W105,W$5:W$169)</f>
        <v>60</v>
      </c>
      <c r="AB105" s="101">
        <f>RANK(X105,X$5:X$169)</f>
        <v>57</v>
      </c>
      <c r="AC105" s="101">
        <f>RANK(Y105,Y$5:Y$169)</f>
        <v>68</v>
      </c>
      <c r="AD105" s="101">
        <f>RANK(Z105,Z$5:Z$169)</f>
        <v>68</v>
      </c>
      <c r="AE105" s="8"/>
      <c r="AF105" s="94">
        <f>G105</f>
      </c>
      <c r="AG105" s="94">
        <f>H105</f>
      </c>
      <c r="AH105" s="94">
        <f>I105</f>
      </c>
      <c r="AI105" s="94">
        <f>J105</f>
      </c>
      <c r="AJ105" s="94">
        <f>K105</f>
      </c>
      <c r="AK105" s="94">
        <f>L105</f>
      </c>
      <c r="AL105" s="94">
        <f>M105</f>
      </c>
      <c r="AM105" s="94">
        <f>O105</f>
      </c>
      <c r="AN105" s="94">
        <f>P105</f>
      </c>
      <c r="AO105" s="94">
        <f>Q105</f>
      </c>
      <c r="AP105" s="94">
        <f>R105</f>
      </c>
      <c r="AQ105" s="94">
        <f>S105</f>
      </c>
      <c r="AR105" s="190">
        <f>T105</f>
      </c>
      <c r="AS105" s="190">
        <f>U105</f>
      </c>
      <c r="AT105" s="1"/>
      <c r="AU105" s="1">
        <f>AF105</f>
      </c>
      <c r="AV105" s="1">
        <f>AM105</f>
      </c>
      <c r="AW105" s="1">
        <f>AG105</f>
      </c>
      <c r="AX105" s="1">
        <f>AH105</f>
      </c>
      <c r="AY105" s="1">
        <f>AN105</f>
      </c>
      <c r="AZ105" s="1">
        <f>AO105</f>
      </c>
      <c r="BA105" s="1">
        <f>AI105</f>
      </c>
      <c r="BB105" s="1">
        <f>AP105</f>
      </c>
      <c r="BC105" s="1">
        <f>AJ105</f>
      </c>
      <c r="BD105" s="1">
        <f>AK105</f>
      </c>
      <c r="BE105" s="1">
        <f>AQ105</f>
      </c>
      <c r="BF105">
        <f>AR105</f>
      </c>
      <c r="BG105">
        <f>AL105</f>
      </c>
      <c r="BH105">
        <f>AS105</f>
      </c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ht="16.5">
      <c r="A106" s="156"/>
      <c r="B106" s="155"/>
      <c r="C106" s="12"/>
      <c r="D106" s="104" t="str">
        <f>Invoer!B60</f>
        <v>Harinck Bert</v>
      </c>
      <c r="E106" s="145"/>
      <c r="F106" s="146"/>
      <c r="G106" s="11">
        <f>IF(ISBLANK(Invoer!G60),"",Invoer!G60)</f>
      </c>
      <c r="H106" s="11">
        <f>IF(ISBLANK(Invoer!Q60),"",Invoer!Q60)</f>
      </c>
      <c r="I106" s="11">
        <f>IF(ISBLANK(Invoer!R60),"",Invoer!V60)</f>
      </c>
      <c r="J106" s="11">
        <f>IF(ISBLANK(Invoer!AK60),"",Invoer!AK60)</f>
      </c>
      <c r="K106" s="11">
        <f>IF(ISBLANK(Invoer!AU60),"",Invoer!AU60)</f>
      </c>
      <c r="L106" s="11">
        <f>IF(ISBLANK(Invoer!AZ60),"",Invoer!AZ60)</f>
      </c>
      <c r="M106" s="11">
        <f>IF(ISBLANK(Invoer!BO60),"",Invoer!BO60)</f>
      </c>
      <c r="N106" s="100">
        <f>SUM(E106:M106)</f>
        <v>0</v>
      </c>
      <c r="O106" s="160">
        <f>IF(ISBLANK(Invoer!L60),"",Invoer!L60)</f>
      </c>
      <c r="P106" s="160">
        <f>IF(ISBLANK(Invoer!AA60),"",Invoer!AA60)</f>
      </c>
      <c r="Q106" s="160">
        <f>IF(ISBLANK(Invoer!AF60),"",Invoer!AF60)</f>
      </c>
      <c r="R106" s="160">
        <f>IF(ISBLANK(Invoer!AP60),"",Invoer!AP60)</f>
      </c>
      <c r="S106" s="160">
        <f>IF(ISBLANK(Invoer!BE60),"",Invoer!BE60)</f>
      </c>
      <c r="T106" s="160">
        <f>IF(ISBLANK(Invoer!BJ60),"",Invoer!BJ60)</f>
      </c>
      <c r="U106" s="160">
        <f>IF(ISBLANK(Invoer!BT60),"",Invoer!BT60)</f>
      </c>
      <c r="V106" s="121">
        <f>SUM(O106:U106)</f>
        <v>0</v>
      </c>
      <c r="W106" s="147">
        <f>N106-SMALL(AF106:AL106,1)-SMALL(AF106:AL106,2)</f>
        <v>0</v>
      </c>
      <c r="X106" s="147">
        <f>V106-SMALL(AM106:AS106,1)-SMALL(AM106:AS106,2)</f>
        <v>0</v>
      </c>
      <c r="Y106" s="147">
        <f>N106+V106</f>
        <v>0</v>
      </c>
      <c r="Z106" s="147">
        <f>Y106-SMALL(AU106:BH106,1)-SMALL(AU106:BH106,2)-SMALL(AU106:BH106,3)-SMALL(AU106:BH106,4)</f>
        <v>0</v>
      </c>
      <c r="AA106" s="101">
        <f>RANK(W106,W$5:W$169)</f>
        <v>60</v>
      </c>
      <c r="AB106" s="101">
        <f>RANK(X106,X$5:X$169)</f>
        <v>57</v>
      </c>
      <c r="AC106" s="101">
        <f>RANK(Y106,Y$5:Y$169)</f>
        <v>68</v>
      </c>
      <c r="AD106" s="101">
        <f>RANK(Z106,Z$5:Z$169)</f>
        <v>68</v>
      </c>
      <c r="AE106" s="8"/>
      <c r="AF106" s="94">
        <f>G106</f>
      </c>
      <c r="AG106" s="94">
        <f>H106</f>
      </c>
      <c r="AH106" s="94">
        <f>I106</f>
      </c>
      <c r="AI106" s="94">
        <f>J106</f>
      </c>
      <c r="AJ106" s="94">
        <f>K106</f>
      </c>
      <c r="AK106" s="94">
        <f>L106</f>
      </c>
      <c r="AL106" s="94">
        <f>M106</f>
      </c>
      <c r="AM106" s="94">
        <f>O106</f>
      </c>
      <c r="AN106" s="94">
        <f>P106</f>
      </c>
      <c r="AO106" s="94">
        <f>Q106</f>
      </c>
      <c r="AP106" s="94">
        <f>R106</f>
      </c>
      <c r="AQ106" s="94">
        <f>S106</f>
      </c>
      <c r="AR106" s="190">
        <f>T106</f>
      </c>
      <c r="AS106" s="190">
        <f>U106</f>
      </c>
      <c r="AT106" s="1"/>
      <c r="AU106" s="1">
        <f>AF106</f>
      </c>
      <c r="AV106" s="1">
        <f>AM106</f>
      </c>
      <c r="AW106" s="1">
        <f>AG106</f>
      </c>
      <c r="AX106" s="1">
        <f>AH106</f>
      </c>
      <c r="AY106" s="1">
        <f>AN106</f>
      </c>
      <c r="AZ106" s="1">
        <f>AO106</f>
      </c>
      <c r="BA106" s="1">
        <f>AI106</f>
      </c>
      <c r="BB106" s="1">
        <f>AP106</f>
      </c>
      <c r="BC106" s="1">
        <f>AJ106</f>
      </c>
      <c r="BD106" s="1">
        <f>AK106</f>
      </c>
      <c r="BE106" s="1">
        <f>AQ106</f>
      </c>
      <c r="BF106">
        <f>AR106</f>
      </c>
      <c r="BG106">
        <f>AL106</f>
      </c>
      <c r="BH106">
        <f>AS106</f>
      </c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16.5">
      <c r="A107" s="156"/>
      <c r="B107" s="155"/>
      <c r="C107" s="12"/>
      <c r="D107" s="104" t="str">
        <f>Invoer!B61</f>
        <v>Hengst Piet</v>
      </c>
      <c r="E107" s="48"/>
      <c r="F107" s="10"/>
      <c r="G107" s="11">
        <f>IF(ISBLANK(Invoer!G61),"",Invoer!G61)</f>
      </c>
      <c r="H107" s="11">
        <f>IF(ISBLANK(Invoer!Q61),"",Invoer!Q61)</f>
      </c>
      <c r="I107" s="11">
        <f>IF(ISBLANK(Invoer!R61),"",Invoer!V61)</f>
      </c>
      <c r="J107" s="11">
        <f>IF(ISBLANK(Invoer!AK61),"",Invoer!AK61)</f>
      </c>
      <c r="K107" s="11">
        <f>IF(ISBLANK(Invoer!AU61),"",Invoer!AU61)</f>
      </c>
      <c r="L107" s="11">
        <f>IF(ISBLANK(Invoer!AZ61),"",Invoer!AZ61)</f>
      </c>
      <c r="M107" s="11">
        <f>IF(ISBLANK(Invoer!BO61),"",Invoer!BO61)</f>
      </c>
      <c r="N107" s="100">
        <f>SUM(E107:M107)</f>
        <v>0</v>
      </c>
      <c r="O107" s="160">
        <f>IF(ISBLANK(Invoer!L61),"",Invoer!L61)</f>
      </c>
      <c r="P107" s="160">
        <f>IF(ISBLANK(Invoer!AA61),"",Invoer!AA61)</f>
      </c>
      <c r="Q107" s="160">
        <f>IF(ISBLANK(Invoer!AF61),"",Invoer!AF61)</f>
      </c>
      <c r="R107" s="160">
        <f>IF(ISBLANK(Invoer!AP61),"",Invoer!AP61)</f>
      </c>
      <c r="S107" s="160">
        <f>IF(ISBLANK(Invoer!BE61),"",Invoer!BE61)</f>
      </c>
      <c r="T107" s="160">
        <f>IF(ISBLANK(Invoer!BJ61),"",Invoer!BJ61)</f>
      </c>
      <c r="U107" s="160">
        <f>IF(ISBLANK(Invoer!BT61),"",Invoer!BT61)</f>
      </c>
      <c r="V107" s="121">
        <f>SUM(O107:U107)</f>
        <v>0</v>
      </c>
      <c r="W107" s="147">
        <f>N107-SMALL(AF107:AL107,1)-SMALL(AF107:AL107,2)</f>
        <v>0</v>
      </c>
      <c r="X107" s="147">
        <f>V107-SMALL(AM107:AS107,1)-SMALL(AM107:AS107,2)</f>
        <v>0</v>
      </c>
      <c r="Y107" s="101">
        <f>N107+V107</f>
        <v>0</v>
      </c>
      <c r="Z107" s="147">
        <f>Y107-SMALL(AU107:BH107,1)-SMALL(AU107:BH107,2)-SMALL(AU107:BH107,3)-SMALL(AU107:BH107,4)</f>
        <v>0</v>
      </c>
      <c r="AA107" s="101">
        <f>RANK(W107,W$5:W$169)</f>
        <v>60</v>
      </c>
      <c r="AB107" s="101">
        <f>RANK(X107,X$5:X$169)</f>
        <v>57</v>
      </c>
      <c r="AC107" s="101">
        <f>RANK(Y107,Y$5:Y$169)</f>
        <v>68</v>
      </c>
      <c r="AD107" s="101">
        <f>RANK(Z107,Z$5:Z$169)</f>
        <v>68</v>
      </c>
      <c r="AE107" s="8"/>
      <c r="AF107" s="94">
        <f>G107</f>
      </c>
      <c r="AG107" s="94">
        <f>H107</f>
      </c>
      <c r="AH107" s="94">
        <f>I107</f>
      </c>
      <c r="AI107" s="94">
        <f>J107</f>
      </c>
      <c r="AJ107" s="94">
        <f>K107</f>
      </c>
      <c r="AK107" s="94">
        <f>L107</f>
      </c>
      <c r="AL107" s="94">
        <f>M107</f>
      </c>
      <c r="AM107" s="94">
        <f>O107</f>
      </c>
      <c r="AN107" s="94">
        <f>P107</f>
      </c>
      <c r="AO107" s="94">
        <f>Q107</f>
      </c>
      <c r="AP107" s="94">
        <f>R107</f>
      </c>
      <c r="AQ107" s="94">
        <f>S107</f>
      </c>
      <c r="AR107" s="190">
        <f>T107</f>
      </c>
      <c r="AS107" s="190">
        <f>U107</f>
      </c>
      <c r="AT107" s="1"/>
      <c r="AU107" s="1">
        <f>AF107</f>
      </c>
      <c r="AV107" s="1">
        <f>AM107</f>
      </c>
      <c r="AW107" s="1">
        <f>AG107</f>
      </c>
      <c r="AX107" s="1">
        <f>AH107</f>
      </c>
      <c r="AY107" s="1">
        <f>AN107</f>
      </c>
      <c r="AZ107" s="1">
        <f>AO107</f>
      </c>
      <c r="BA107" s="1">
        <f>AI107</f>
      </c>
      <c r="BB107" s="1">
        <f>AP107</f>
      </c>
      <c r="BC107" s="1">
        <f>AJ107</f>
      </c>
      <c r="BD107" s="1">
        <f>AK107</f>
      </c>
      <c r="BE107" s="1">
        <f>AQ107</f>
      </c>
      <c r="BF107">
        <f>AR107</f>
      </c>
      <c r="BG107">
        <f>AL107</f>
      </c>
      <c r="BH107">
        <f>AS107</f>
      </c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ht="16.5">
      <c r="A108" s="156"/>
      <c r="B108" s="155"/>
      <c r="C108" s="12"/>
      <c r="D108" s="104" t="str">
        <f>Invoer!B63</f>
        <v>Houmes Bennie</v>
      </c>
      <c r="E108" s="48"/>
      <c r="F108" s="10"/>
      <c r="G108" s="11">
        <f>IF(ISBLANK(Invoer!G63),"",Invoer!G63)</f>
      </c>
      <c r="H108" s="11">
        <f>IF(ISBLANK(Invoer!Q63),"",Invoer!Q63)</f>
      </c>
      <c r="I108" s="11">
        <f>IF(ISBLANK(Invoer!R63),"",Invoer!V63)</f>
      </c>
      <c r="J108" s="11">
        <f>IF(ISBLANK(Invoer!AK63),"",Invoer!AK63)</f>
      </c>
      <c r="K108" s="11">
        <f>IF(ISBLANK(Invoer!AU63),"",Invoer!AU63)</f>
      </c>
      <c r="L108" s="11">
        <f>IF(ISBLANK(Invoer!AZ63),"",Invoer!AZ63)</f>
      </c>
      <c r="M108" s="11">
        <f>IF(ISBLANK(Invoer!BO63),"",Invoer!BO63)</f>
      </c>
      <c r="N108" s="100">
        <f>SUM(E108:M108)</f>
        <v>0</v>
      </c>
      <c r="O108" s="160">
        <f>IF(ISBLANK(Invoer!L63),"",Invoer!L63)</f>
      </c>
      <c r="P108" s="160">
        <f>IF(ISBLANK(Invoer!AA63),"",Invoer!AA63)</f>
      </c>
      <c r="Q108" s="160">
        <f>IF(ISBLANK(Invoer!AF63),"",Invoer!AF63)</f>
      </c>
      <c r="R108" s="160">
        <f>IF(ISBLANK(Invoer!AP63),"",Invoer!AP63)</f>
      </c>
      <c r="S108" s="160">
        <f>IF(ISBLANK(Invoer!BE63),"",Invoer!BE63)</f>
      </c>
      <c r="T108" s="160">
        <f>IF(ISBLANK(Invoer!BJ63),"",Invoer!BJ63)</f>
      </c>
      <c r="U108" s="160">
        <f>IF(ISBLANK(Invoer!BT63),"",Invoer!BT63)</f>
      </c>
      <c r="V108" s="121">
        <f>SUM(O108:U108)</f>
        <v>0</v>
      </c>
      <c r="W108" s="147">
        <f>N108-SMALL(AF108:AL108,1)-SMALL(AF108:AL108,2)</f>
        <v>0</v>
      </c>
      <c r="X108" s="147">
        <f>V108-SMALL(AM108:AS108,1)-SMALL(AM108:AS108,2)</f>
        <v>0</v>
      </c>
      <c r="Y108" s="101">
        <f>N108+V108</f>
        <v>0</v>
      </c>
      <c r="Z108" s="147">
        <f>Y108-SMALL(AU108:BH108,1)-SMALL(AU108:BH108,2)-SMALL(AU108:BH108,3)-SMALL(AU108:BH108,4)</f>
        <v>0</v>
      </c>
      <c r="AA108" s="101">
        <f>RANK(W108,W$5:W$169)</f>
        <v>60</v>
      </c>
      <c r="AB108" s="101">
        <f>RANK(X108,X$5:X$169)</f>
        <v>57</v>
      </c>
      <c r="AC108" s="101">
        <f>RANK(Y108,Y$5:Y$169)</f>
        <v>68</v>
      </c>
      <c r="AD108" s="101">
        <f>RANK(Z108,Z$5:Z$169)</f>
        <v>68</v>
      </c>
      <c r="AE108" s="8"/>
      <c r="AF108" s="94">
        <f>G108</f>
      </c>
      <c r="AG108" s="94">
        <f>H108</f>
      </c>
      <c r="AH108" s="94">
        <f>I108</f>
      </c>
      <c r="AI108" s="94">
        <f>J108</f>
      </c>
      <c r="AJ108" s="94">
        <f>K108</f>
      </c>
      <c r="AK108" s="94">
        <f>L108</f>
      </c>
      <c r="AL108" s="94">
        <f>M108</f>
      </c>
      <c r="AM108" s="94">
        <f>O108</f>
      </c>
      <c r="AN108" s="94">
        <f>P108</f>
      </c>
      <c r="AO108" s="94">
        <f>Q108</f>
      </c>
      <c r="AP108" s="94">
        <f>R108</f>
      </c>
      <c r="AQ108" s="94">
        <f>S108</f>
      </c>
      <c r="AR108" s="190">
        <f>T108</f>
      </c>
      <c r="AS108" s="190">
        <f>U108</f>
      </c>
      <c r="AT108" s="1"/>
      <c r="AU108" s="1">
        <f>AF108</f>
      </c>
      <c r="AV108" s="1">
        <f>AM108</f>
      </c>
      <c r="AW108" s="1">
        <f>AG108</f>
      </c>
      <c r="AX108" s="1">
        <f>AH108</f>
      </c>
      <c r="AY108" s="1">
        <f>AN108</f>
      </c>
      <c r="AZ108" s="1">
        <f>AO108</f>
      </c>
      <c r="BA108" s="1">
        <f>AI108</f>
      </c>
      <c r="BB108" s="1">
        <f>AP108</f>
      </c>
      <c r="BC108" s="1">
        <f>AJ108</f>
      </c>
      <c r="BD108" s="1">
        <f>AK108</f>
      </c>
      <c r="BE108" s="1">
        <f>AQ108</f>
      </c>
      <c r="BF108">
        <f>AR108</f>
      </c>
      <c r="BG108">
        <f>AL108</f>
      </c>
      <c r="BH108">
        <f>AS108</f>
      </c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ht="16.5">
      <c r="A109" s="156"/>
      <c r="B109" s="155"/>
      <c r="C109" s="12"/>
      <c r="D109" s="104" t="str">
        <f>Invoer!B64</f>
        <v>Houmes Wim</v>
      </c>
      <c r="E109" s="145"/>
      <c r="F109" s="146"/>
      <c r="G109" s="11">
        <f>IF(ISBLANK(Invoer!G64),"",Invoer!G64)</f>
      </c>
      <c r="H109" s="11">
        <f>IF(ISBLANK(Invoer!Q64),"",Invoer!Q64)</f>
      </c>
      <c r="I109" s="11">
        <f>IF(ISBLANK(Invoer!R64),"",Invoer!V64)</f>
      </c>
      <c r="J109" s="11">
        <f>IF(ISBLANK(Invoer!AK64),"",Invoer!AK64)</f>
      </c>
      <c r="K109" s="11">
        <f>IF(ISBLANK(Invoer!AU64),"",Invoer!AU64)</f>
      </c>
      <c r="L109" s="11">
        <f>IF(ISBLANK(Invoer!AZ64),"",Invoer!AZ64)</f>
      </c>
      <c r="M109" s="11">
        <f>IF(ISBLANK(Invoer!BO64),"",Invoer!BO64)</f>
      </c>
      <c r="N109" s="100">
        <f>SUM(E109:M109)</f>
        <v>0</v>
      </c>
      <c r="O109" s="160">
        <f>IF(ISBLANK(Invoer!L64),"",Invoer!L64)</f>
      </c>
      <c r="P109" s="160">
        <f>IF(ISBLANK(Invoer!AA64),"",Invoer!AA64)</f>
      </c>
      <c r="Q109" s="160">
        <f>IF(ISBLANK(Invoer!AF64),"",Invoer!AF64)</f>
      </c>
      <c r="R109" s="160">
        <f>IF(ISBLANK(Invoer!AP64),"",Invoer!AP64)</f>
      </c>
      <c r="S109" s="160">
        <f>IF(ISBLANK(Invoer!BE64),"",Invoer!BE64)</f>
      </c>
      <c r="T109" s="160">
        <f>IF(ISBLANK(Invoer!BJ64),"",Invoer!BJ64)</f>
      </c>
      <c r="U109" s="160">
        <f>IF(ISBLANK(Invoer!BT64),"",Invoer!BT64)</f>
      </c>
      <c r="V109" s="121">
        <f>SUM(O109:U109)</f>
        <v>0</v>
      </c>
      <c r="W109" s="147">
        <f>N109-SMALL(AF109:AL109,1)-SMALL(AF109:AL109,2)</f>
        <v>0</v>
      </c>
      <c r="X109" s="147">
        <f>V109-SMALL(AM109:AS109,1)-SMALL(AM109:AS109,2)</f>
        <v>0</v>
      </c>
      <c r="Y109" s="147">
        <f>N109+V109</f>
        <v>0</v>
      </c>
      <c r="Z109" s="147">
        <f>Y109-SMALL(AU109:BH109,1)-SMALL(AU109:BH109,2)-SMALL(AU109:BH109,3)-SMALL(AU109:BH109,4)</f>
        <v>0</v>
      </c>
      <c r="AA109" s="101">
        <f>RANK(W109,W$5:W$169)</f>
        <v>60</v>
      </c>
      <c r="AB109" s="101">
        <f>RANK(X109,X$5:X$169)</f>
        <v>57</v>
      </c>
      <c r="AC109" s="101">
        <f>RANK(Y109,Y$5:Y$169)</f>
        <v>68</v>
      </c>
      <c r="AD109" s="101">
        <f>RANK(Z109,Z$5:Z$169)</f>
        <v>68</v>
      </c>
      <c r="AE109" s="8"/>
      <c r="AF109" s="94">
        <f>G109</f>
      </c>
      <c r="AG109" s="94">
        <f>H109</f>
      </c>
      <c r="AH109" s="94">
        <f>I109</f>
      </c>
      <c r="AI109" s="94">
        <f>J109</f>
      </c>
      <c r="AJ109" s="94">
        <f>K109</f>
      </c>
      <c r="AK109" s="94">
        <f>L109</f>
      </c>
      <c r="AL109" s="94">
        <f>M109</f>
      </c>
      <c r="AM109" s="94">
        <f>O109</f>
      </c>
      <c r="AN109" s="94">
        <f>P109</f>
      </c>
      <c r="AO109" s="94">
        <f>Q109</f>
      </c>
      <c r="AP109" s="94">
        <f>R109</f>
      </c>
      <c r="AQ109" s="94">
        <f>S109</f>
      </c>
      <c r="AR109" s="190">
        <f>T109</f>
      </c>
      <c r="AS109" s="190">
        <f>U109</f>
      </c>
      <c r="AT109" s="1"/>
      <c r="AU109" s="1">
        <f>AF109</f>
      </c>
      <c r="AV109" s="1">
        <f>AM109</f>
      </c>
      <c r="AW109" s="1">
        <f>AG109</f>
      </c>
      <c r="AX109" s="1">
        <f>AH109</f>
      </c>
      <c r="AY109" s="1">
        <f>AN109</f>
      </c>
      <c r="AZ109" s="1">
        <f>AO109</f>
      </c>
      <c r="BA109" s="1">
        <f>AI109</f>
      </c>
      <c r="BB109" s="1">
        <f>AP109</f>
      </c>
      <c r="BC109" s="1">
        <f>AJ109</f>
      </c>
      <c r="BD109" s="1">
        <f>AK109</f>
      </c>
      <c r="BE109" s="1">
        <f>AQ109</f>
      </c>
      <c r="BF109">
        <f>AR109</f>
      </c>
      <c r="BG109">
        <f>AL109</f>
      </c>
      <c r="BH109">
        <f>AS109</f>
      </c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ht="16.5">
      <c r="A110" s="156"/>
      <c r="B110" s="155"/>
      <c r="C110" s="12"/>
      <c r="D110" s="104" t="str">
        <f>Invoer!B65</f>
        <v>Huibregtse Hilbert</v>
      </c>
      <c r="E110" s="145"/>
      <c r="F110" s="146"/>
      <c r="G110" s="11">
        <f>IF(ISBLANK(Invoer!G65),"",Invoer!G65)</f>
      </c>
      <c r="H110" s="11">
        <f>IF(ISBLANK(Invoer!Q65),"",Invoer!Q65)</f>
      </c>
      <c r="I110" s="11">
        <f>IF(ISBLANK(Invoer!R65),"",Invoer!V65)</f>
      </c>
      <c r="J110" s="11">
        <f>IF(ISBLANK(Invoer!AK65),"",Invoer!AK65)</f>
      </c>
      <c r="K110" s="11">
        <f>IF(ISBLANK(Invoer!AU65),"",Invoer!AU65)</f>
      </c>
      <c r="L110" s="11">
        <f>IF(ISBLANK(Invoer!AZ65),"",Invoer!AZ65)</f>
      </c>
      <c r="M110" s="11">
        <f>IF(ISBLANK(Invoer!BO65),"",Invoer!BO65)</f>
      </c>
      <c r="N110" s="100">
        <f>SUM(E110:M110)</f>
        <v>0</v>
      </c>
      <c r="O110" s="160">
        <f>IF(ISBLANK(Invoer!L65),"",Invoer!L65)</f>
      </c>
      <c r="P110" s="160">
        <f>IF(ISBLANK(Invoer!AA65),"",Invoer!AA65)</f>
      </c>
      <c r="Q110" s="160">
        <f>IF(ISBLANK(Invoer!AF65),"",Invoer!AF65)</f>
      </c>
      <c r="R110" s="160">
        <f>IF(ISBLANK(Invoer!AP65),"",Invoer!AP65)</f>
      </c>
      <c r="S110" s="160">
        <f>IF(ISBLANK(Invoer!BE65),"",Invoer!BE65)</f>
      </c>
      <c r="T110" s="160">
        <f>IF(ISBLANK(Invoer!BJ65),"",Invoer!BJ65)</f>
      </c>
      <c r="U110" s="160">
        <f>IF(ISBLANK(Invoer!BT65),"",Invoer!BT65)</f>
      </c>
      <c r="V110" s="121">
        <f>SUM(O110:U110)</f>
        <v>0</v>
      </c>
      <c r="W110" s="147">
        <f>N110-SMALL(AF110:AL110,1)-SMALL(AF110:AL110,2)</f>
        <v>0</v>
      </c>
      <c r="X110" s="147">
        <f>V110-SMALL(AM110:AS110,1)-SMALL(AM110:AS110,2)</f>
        <v>0</v>
      </c>
      <c r="Y110" s="147">
        <f>N110+V110</f>
        <v>0</v>
      </c>
      <c r="Z110" s="147">
        <f>Y110-SMALL(AU110:BH110,1)-SMALL(AU110:BH110,2)-SMALL(AU110:BH110,3)-SMALL(AU110:BH110,4)</f>
        <v>0</v>
      </c>
      <c r="AA110" s="101">
        <f>RANK(W110,W$5:W$169)</f>
        <v>60</v>
      </c>
      <c r="AB110" s="101">
        <f>RANK(X110,X$5:X$169)</f>
        <v>57</v>
      </c>
      <c r="AC110" s="101">
        <f>RANK(Y110,Y$5:Y$169)</f>
        <v>68</v>
      </c>
      <c r="AD110" s="101">
        <f>RANK(Z110,Z$5:Z$169)</f>
        <v>68</v>
      </c>
      <c r="AE110" s="8"/>
      <c r="AF110" s="94">
        <f>G110</f>
      </c>
      <c r="AG110" s="94">
        <f>H110</f>
      </c>
      <c r="AH110" s="94">
        <f>I110</f>
      </c>
      <c r="AI110" s="94">
        <f>J110</f>
      </c>
      <c r="AJ110" s="94">
        <f>K110</f>
      </c>
      <c r="AK110" s="94">
        <f>L110</f>
      </c>
      <c r="AL110" s="94">
        <f>M110</f>
      </c>
      <c r="AM110" s="94">
        <f>O110</f>
      </c>
      <c r="AN110" s="94">
        <f>P110</f>
      </c>
      <c r="AO110" s="94">
        <f>Q110</f>
      </c>
      <c r="AP110" s="94">
        <f>R110</f>
      </c>
      <c r="AQ110" s="94">
        <f>S110</f>
      </c>
      <c r="AR110" s="190">
        <f>T110</f>
      </c>
      <c r="AS110" s="190">
        <f>U110</f>
      </c>
      <c r="AT110" s="1"/>
      <c r="AU110" s="1">
        <f>AF110</f>
      </c>
      <c r="AV110" s="1">
        <f>AM110</f>
      </c>
      <c r="AW110" s="1">
        <f>AG110</f>
      </c>
      <c r="AX110" s="1">
        <f>AH110</f>
      </c>
      <c r="AY110" s="1">
        <f>AN110</f>
      </c>
      <c r="AZ110" s="1">
        <f>AO110</f>
      </c>
      <c r="BA110" s="1">
        <f>AI110</f>
      </c>
      <c r="BB110" s="1">
        <f>AP110</f>
      </c>
      <c r="BC110" s="1">
        <f>AJ110</f>
      </c>
      <c r="BD110" s="1">
        <f>AK110</f>
      </c>
      <c r="BE110" s="1">
        <f>AQ110</f>
      </c>
      <c r="BF110">
        <f>AR110</f>
      </c>
      <c r="BG110">
        <f>AL110</f>
      </c>
      <c r="BH110">
        <f>AS110</f>
      </c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ht="16.5">
      <c r="A111" s="156"/>
      <c r="B111" s="155"/>
      <c r="C111" s="12"/>
      <c r="D111" s="104" t="str">
        <f>Invoer!B66</f>
        <v>Huibregtse Peter</v>
      </c>
      <c r="E111" s="48"/>
      <c r="F111" s="10"/>
      <c r="G111" s="11">
        <f>IF(ISBLANK(Invoer!G66),"",Invoer!G66)</f>
      </c>
      <c r="H111" s="11">
        <f>IF(ISBLANK(Invoer!Q66),"",Invoer!Q66)</f>
      </c>
      <c r="I111" s="11">
        <f>IF(ISBLANK(Invoer!R66),"",Invoer!V66)</f>
      </c>
      <c r="J111" s="11">
        <f>IF(ISBLANK(Invoer!AK66),"",Invoer!AK66)</f>
      </c>
      <c r="K111" s="11">
        <f>IF(ISBLANK(Invoer!AU66),"",Invoer!AU66)</f>
      </c>
      <c r="L111" s="11">
        <f>IF(ISBLANK(Invoer!AZ66),"",Invoer!AZ66)</f>
      </c>
      <c r="M111" s="11">
        <f>IF(ISBLANK(Invoer!BO66),"",Invoer!BO66)</f>
      </c>
      <c r="N111" s="100">
        <f>SUM(E111:M111)</f>
        <v>0</v>
      </c>
      <c r="O111" s="160">
        <f>IF(ISBLANK(Invoer!L66),"",Invoer!L66)</f>
      </c>
      <c r="P111" s="160">
        <f>IF(ISBLANK(Invoer!AA66),"",Invoer!AA66)</f>
      </c>
      <c r="Q111" s="160">
        <f>IF(ISBLANK(Invoer!AF66),"",Invoer!AF66)</f>
      </c>
      <c r="R111" s="160">
        <f>IF(ISBLANK(Invoer!AP66),"",Invoer!AP66)</f>
      </c>
      <c r="S111" s="160">
        <f>IF(ISBLANK(Invoer!BE66),"",Invoer!BE66)</f>
      </c>
      <c r="T111" s="160">
        <f>IF(ISBLANK(Invoer!BJ66),"",Invoer!BJ66)</f>
      </c>
      <c r="U111" s="160">
        <f>IF(ISBLANK(Invoer!BT66),"",Invoer!BT66)</f>
      </c>
      <c r="V111" s="121">
        <f>SUM(O111:U111)</f>
        <v>0</v>
      </c>
      <c r="W111" s="147">
        <f>N111-SMALL(AF111:AL111,1)-SMALL(AF111:AL111,2)</f>
        <v>0</v>
      </c>
      <c r="X111" s="147">
        <f>V111-SMALL(AM111:AS111,1)-SMALL(AM111:AS111,2)</f>
        <v>0</v>
      </c>
      <c r="Y111" s="101">
        <f>N111+V111</f>
        <v>0</v>
      </c>
      <c r="Z111" s="147">
        <f>Y111-SMALL(AU111:BH111,1)-SMALL(AU111:BH111,2)-SMALL(AU111:BH111,3)-SMALL(AU111:BH111,4)</f>
        <v>0</v>
      </c>
      <c r="AA111" s="101">
        <f>RANK(W111,W$5:W$169)</f>
        <v>60</v>
      </c>
      <c r="AB111" s="101">
        <f>RANK(X111,X$5:X$169)</f>
        <v>57</v>
      </c>
      <c r="AC111" s="101">
        <f>RANK(Y111,Y$5:Y$169)</f>
        <v>68</v>
      </c>
      <c r="AD111" s="101">
        <f>RANK(Z111,Z$5:Z$169)</f>
        <v>68</v>
      </c>
      <c r="AE111" s="8"/>
      <c r="AF111" s="94">
        <f>G111</f>
      </c>
      <c r="AG111" s="94">
        <f>H111</f>
      </c>
      <c r="AH111" s="94">
        <f>I111</f>
      </c>
      <c r="AI111" s="94">
        <f>J111</f>
      </c>
      <c r="AJ111" s="94">
        <f>K111</f>
      </c>
      <c r="AK111" s="94">
        <f>L111</f>
      </c>
      <c r="AL111" s="94">
        <f>M111</f>
      </c>
      <c r="AM111" s="94">
        <f>O111</f>
      </c>
      <c r="AN111" s="94">
        <f>P111</f>
      </c>
      <c r="AO111" s="94">
        <f>Q111</f>
      </c>
      <c r="AP111" s="94">
        <f>R111</f>
      </c>
      <c r="AQ111" s="94">
        <f>S111</f>
      </c>
      <c r="AR111" s="190">
        <f>T111</f>
      </c>
      <c r="AS111" s="190">
        <f>U111</f>
      </c>
      <c r="AT111" s="1"/>
      <c r="AU111" s="1">
        <f>AF111</f>
      </c>
      <c r="AV111" s="1">
        <f>AM111</f>
      </c>
      <c r="AW111" s="1">
        <f>AG111</f>
      </c>
      <c r="AX111" s="1">
        <f>AH111</f>
      </c>
      <c r="AY111" s="1">
        <f>AN111</f>
      </c>
      <c r="AZ111" s="1">
        <f>AO111</f>
      </c>
      <c r="BA111" s="1">
        <f>AI111</f>
      </c>
      <c r="BB111" s="1">
        <f>AP111</f>
      </c>
      <c r="BC111" s="1">
        <f>AJ111</f>
      </c>
      <c r="BD111" s="1">
        <f>AK111</f>
      </c>
      <c r="BE111" s="1">
        <f>AQ111</f>
      </c>
      <c r="BF111">
        <f>AR111</f>
      </c>
      <c r="BG111">
        <f>AL111</f>
      </c>
      <c r="BH111">
        <f>AS111</f>
      </c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ht="16.5">
      <c r="A112" s="156"/>
      <c r="B112" s="155"/>
      <c r="C112" s="12"/>
      <c r="D112" s="104" t="str">
        <f>Invoer!B68</f>
        <v>Huibregtse Raymo (B)</v>
      </c>
      <c r="E112" s="48"/>
      <c r="F112" s="10"/>
      <c r="G112" s="11">
        <f>IF(ISBLANK(Invoer!G68),"",Invoer!G68)</f>
      </c>
      <c r="H112" s="11">
        <f>IF(ISBLANK(Invoer!Q68),"",Invoer!Q68)</f>
      </c>
      <c r="I112" s="11">
        <f>IF(ISBLANK(Invoer!R68),"",Invoer!V68)</f>
      </c>
      <c r="J112" s="11">
        <f>IF(ISBLANK(Invoer!AK68),"",Invoer!AK68)</f>
      </c>
      <c r="K112" s="11">
        <f>IF(ISBLANK(Invoer!AU68),"",Invoer!AU68)</f>
      </c>
      <c r="L112" s="11">
        <f>IF(ISBLANK(Invoer!AZ68),"",Invoer!AZ68)</f>
      </c>
      <c r="M112" s="11">
        <f>IF(ISBLANK(Invoer!BO68),"",Invoer!BO68)</f>
      </c>
      <c r="N112" s="100">
        <f>SUM(E112:M112)</f>
        <v>0</v>
      </c>
      <c r="O112" s="160">
        <f>IF(ISBLANK(Invoer!L68),"",Invoer!L68)</f>
      </c>
      <c r="P112" s="160">
        <f>IF(ISBLANK(Invoer!AA68),"",Invoer!AA68)</f>
      </c>
      <c r="Q112" s="160">
        <f>IF(ISBLANK(Invoer!AF68),"",Invoer!AF68)</f>
      </c>
      <c r="R112" s="160">
        <f>IF(ISBLANK(Invoer!AP68),"",Invoer!AP68)</f>
      </c>
      <c r="S112" s="160">
        <f>IF(ISBLANK(Invoer!BE68),"",Invoer!BE68)</f>
      </c>
      <c r="T112" s="160">
        <f>IF(ISBLANK(Invoer!BJ68),"",Invoer!BJ68)</f>
      </c>
      <c r="U112" s="160">
        <f>IF(ISBLANK(Invoer!BT68),"",Invoer!BT68)</f>
      </c>
      <c r="V112" s="121">
        <f>SUM(O112:U112)</f>
        <v>0</v>
      </c>
      <c r="W112" s="147">
        <f>N112-SMALL(AF112:AL112,1)-SMALL(AF112:AL112,2)</f>
        <v>0</v>
      </c>
      <c r="X112" s="147">
        <f>V112-SMALL(AM112:AS112,1)-SMALL(AM112:AS112,2)</f>
        <v>0</v>
      </c>
      <c r="Y112" s="101">
        <f>N112+V112</f>
        <v>0</v>
      </c>
      <c r="Z112" s="147">
        <f>Y112-SMALL(AU112:BH112,1)-SMALL(AU112:BH112,2)-SMALL(AU112:BH112,3)-SMALL(AU112:BH112,4)</f>
        <v>0</v>
      </c>
      <c r="AA112" s="101">
        <f>RANK(W112,W$5:W$169)</f>
        <v>60</v>
      </c>
      <c r="AB112" s="101">
        <f>RANK(X112,X$5:X$169)</f>
        <v>57</v>
      </c>
      <c r="AC112" s="101">
        <f>RANK(Y112,Y$5:Y$169)</f>
        <v>68</v>
      </c>
      <c r="AD112" s="101">
        <f>RANK(Z112,Z$5:Z$169)</f>
        <v>68</v>
      </c>
      <c r="AE112" s="8"/>
      <c r="AF112" s="94">
        <f>G112</f>
      </c>
      <c r="AG112" s="94">
        <f>H112</f>
      </c>
      <c r="AH112" s="94">
        <f>I112</f>
      </c>
      <c r="AI112" s="94">
        <f>J112</f>
      </c>
      <c r="AJ112" s="94">
        <f>K112</f>
      </c>
      <c r="AK112" s="94">
        <f>L112</f>
      </c>
      <c r="AL112" s="94">
        <f>M112</f>
      </c>
      <c r="AM112" s="94">
        <f>O112</f>
      </c>
      <c r="AN112" s="94">
        <f>P112</f>
      </c>
      <c r="AO112" s="94">
        <f>Q112</f>
      </c>
      <c r="AP112" s="94">
        <f>R112</f>
      </c>
      <c r="AQ112" s="94">
        <f>S112</f>
      </c>
      <c r="AR112" s="190">
        <f>T112</f>
      </c>
      <c r="AS112" s="190">
        <f>U112</f>
      </c>
      <c r="AT112" s="1"/>
      <c r="AU112" s="1">
        <f>AF112</f>
      </c>
      <c r="AV112" s="1">
        <f>AM112</f>
      </c>
      <c r="AW112" s="1">
        <f>AG112</f>
      </c>
      <c r="AX112" s="1">
        <f>AH112</f>
      </c>
      <c r="AY112" s="1">
        <f>AN112</f>
      </c>
      <c r="AZ112" s="1">
        <f>AO112</f>
      </c>
      <c r="BA112" s="1">
        <f>AI112</f>
      </c>
      <c r="BB112" s="1">
        <f>AP112</f>
      </c>
      <c r="BC112" s="1">
        <f>AJ112</f>
      </c>
      <c r="BD112" s="1">
        <f>AK112</f>
      </c>
      <c r="BE112" s="1">
        <f>AQ112</f>
      </c>
      <c r="BF112">
        <f>AR112</f>
      </c>
      <c r="BG112">
        <f>AL112</f>
      </c>
      <c r="BH112">
        <f>AS112</f>
      </c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ht="16.5">
      <c r="A113" s="156"/>
      <c r="B113" s="155"/>
      <c r="C113" s="12"/>
      <c r="D113" s="104" t="str">
        <f>Invoer!B69</f>
        <v>Huiszoon Felix</v>
      </c>
      <c r="E113" s="145"/>
      <c r="F113" s="146"/>
      <c r="G113" s="11">
        <f>IF(ISBLANK(Invoer!G69),"",Invoer!G69)</f>
      </c>
      <c r="H113" s="11">
        <f>IF(ISBLANK(Invoer!Q69),"",Invoer!Q69)</f>
      </c>
      <c r="I113" s="11">
        <f>IF(ISBLANK(Invoer!R69),"",Invoer!V69)</f>
      </c>
      <c r="J113" s="11">
        <f>IF(ISBLANK(Invoer!AK69),"",Invoer!AK69)</f>
      </c>
      <c r="K113" s="11">
        <f>IF(ISBLANK(Invoer!AU69),"",Invoer!AU69)</f>
      </c>
      <c r="L113" s="11">
        <f>IF(ISBLANK(Invoer!AZ69),"",Invoer!AZ69)</f>
      </c>
      <c r="M113" s="11">
        <f>IF(ISBLANK(Invoer!BO69),"",Invoer!BO69)</f>
      </c>
      <c r="N113" s="100">
        <f>SUM(E113:M113)</f>
        <v>0</v>
      </c>
      <c r="O113" s="160">
        <f>IF(ISBLANK(Invoer!L69),"",Invoer!L69)</f>
      </c>
      <c r="P113" s="160">
        <f>IF(ISBLANK(Invoer!AA69),"",Invoer!AA69)</f>
      </c>
      <c r="Q113" s="160">
        <f>IF(ISBLANK(Invoer!AF69),"",Invoer!AF69)</f>
      </c>
      <c r="R113" s="160">
        <f>IF(ISBLANK(Invoer!AP69),"",Invoer!AP69)</f>
      </c>
      <c r="S113" s="160">
        <f>IF(ISBLANK(Invoer!BE69),"",Invoer!BE69)</f>
      </c>
      <c r="T113" s="160">
        <f>IF(ISBLANK(Invoer!BJ69),"",Invoer!BJ69)</f>
      </c>
      <c r="U113" s="160">
        <f>IF(ISBLANK(Invoer!BT69),"",Invoer!BT69)</f>
      </c>
      <c r="V113" s="121">
        <f>SUM(O113:U113)</f>
        <v>0</v>
      </c>
      <c r="W113" s="147">
        <f>N113-SMALL(AF113:AL113,1)-SMALL(AF113:AL113,2)</f>
        <v>0</v>
      </c>
      <c r="X113" s="147">
        <f>V113-SMALL(AM113:AS113,1)-SMALL(AM113:AS113,2)</f>
        <v>0</v>
      </c>
      <c r="Y113" s="147">
        <f>N113+V113</f>
        <v>0</v>
      </c>
      <c r="Z113" s="147">
        <f>Y113-SMALL(AU113:BH113,1)-SMALL(AU113:BH113,2)-SMALL(AU113:BH113,3)-SMALL(AU113:BH113,4)</f>
        <v>0</v>
      </c>
      <c r="AA113" s="101">
        <f>RANK(W113,W$5:W$169)</f>
        <v>60</v>
      </c>
      <c r="AB113" s="101">
        <f>RANK(X113,X$5:X$169)</f>
        <v>57</v>
      </c>
      <c r="AC113" s="101">
        <f>RANK(Y113,Y$5:Y$169)</f>
        <v>68</v>
      </c>
      <c r="AD113" s="101">
        <f>RANK(Z113,Z$5:Z$169)</f>
        <v>68</v>
      </c>
      <c r="AE113" s="8"/>
      <c r="AF113" s="94">
        <f>G113</f>
      </c>
      <c r="AG113" s="94">
        <f>H113</f>
      </c>
      <c r="AH113" s="94">
        <f>I113</f>
      </c>
      <c r="AI113" s="94">
        <f>J113</f>
      </c>
      <c r="AJ113" s="94">
        <f>K113</f>
      </c>
      <c r="AK113" s="94">
        <f>L113</f>
      </c>
      <c r="AL113" s="94">
        <f>M113</f>
      </c>
      <c r="AM113" s="94">
        <f>O113</f>
      </c>
      <c r="AN113" s="94">
        <f>P113</f>
      </c>
      <c r="AO113" s="94">
        <f>Q113</f>
      </c>
      <c r="AP113" s="94">
        <f>R113</f>
      </c>
      <c r="AQ113" s="94">
        <f>S113</f>
      </c>
      <c r="AR113" s="190">
        <f>T113</f>
      </c>
      <c r="AS113" s="190">
        <f>U113</f>
      </c>
      <c r="AT113" s="1"/>
      <c r="AU113" s="1">
        <f>AF113</f>
      </c>
      <c r="AV113" s="1">
        <f>AM113</f>
      </c>
      <c r="AW113" s="1">
        <f>AG113</f>
      </c>
      <c r="AX113" s="1">
        <f>AH113</f>
      </c>
      <c r="AY113" s="1">
        <f>AN113</f>
      </c>
      <c r="AZ113" s="1">
        <f>AO113</f>
      </c>
      <c r="BA113" s="1">
        <f>AI113</f>
      </c>
      <c r="BB113" s="1">
        <f>AP113</f>
      </c>
      <c r="BC113" s="1">
        <f>AJ113</f>
      </c>
      <c r="BD113" s="1">
        <f>AK113</f>
      </c>
      <c r="BE113" s="1">
        <f>AQ113</f>
      </c>
      <c r="BF113">
        <f>AR113</f>
      </c>
      <c r="BG113">
        <f>AL113</f>
      </c>
      <c r="BH113">
        <f>AS113</f>
      </c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16.5">
      <c r="A114" s="156"/>
      <c r="B114" s="155"/>
      <c r="C114" s="12"/>
      <c r="D114" s="104" t="str">
        <f>Invoer!B70</f>
        <v>Jacobs Kees</v>
      </c>
      <c r="E114" s="145"/>
      <c r="F114" s="146"/>
      <c r="G114" s="11">
        <f>IF(ISBLANK(Invoer!G70),"",Invoer!G70)</f>
      </c>
      <c r="H114" s="11">
        <f>IF(ISBLANK(Invoer!Q70),"",Invoer!Q70)</f>
      </c>
      <c r="I114" s="11">
        <f>IF(ISBLANK(Invoer!R70),"",Invoer!V70)</f>
      </c>
      <c r="J114" s="11">
        <f>IF(ISBLANK(Invoer!AK70),"",Invoer!AK70)</f>
      </c>
      <c r="K114" s="11">
        <f>IF(ISBLANK(Invoer!AU70),"",Invoer!AU70)</f>
      </c>
      <c r="L114" s="11">
        <f>IF(ISBLANK(Invoer!AZ70),"",Invoer!AZ70)</f>
      </c>
      <c r="M114" s="11">
        <f>IF(ISBLANK(Invoer!BO70),"",Invoer!BO70)</f>
      </c>
      <c r="N114" s="100">
        <f>SUM(E114:M114)</f>
        <v>0</v>
      </c>
      <c r="O114" s="160">
        <f>IF(ISBLANK(Invoer!L70),"",Invoer!L70)</f>
      </c>
      <c r="P114" s="160">
        <f>IF(ISBLANK(Invoer!AA70),"",Invoer!AA70)</f>
      </c>
      <c r="Q114" s="160">
        <f>IF(ISBLANK(Invoer!AF70),"",Invoer!AF70)</f>
      </c>
      <c r="R114" s="160">
        <f>IF(ISBLANK(Invoer!AP70),"",Invoer!AP70)</f>
      </c>
      <c r="S114" s="160">
        <f>IF(ISBLANK(Invoer!BE70),"",Invoer!BE70)</f>
      </c>
      <c r="T114" s="160">
        <f>IF(ISBLANK(Invoer!BJ70),"",Invoer!BJ70)</f>
      </c>
      <c r="U114" s="160">
        <f>IF(ISBLANK(Invoer!BT70),"",Invoer!BT70)</f>
      </c>
      <c r="V114" s="121">
        <f>SUM(O114:U114)</f>
        <v>0</v>
      </c>
      <c r="W114" s="147">
        <f>N114-SMALL(AF114:AL114,1)-SMALL(AF114:AL114,2)</f>
        <v>0</v>
      </c>
      <c r="X114" s="147">
        <f>V114-SMALL(AM114:AS114,1)-SMALL(AM114:AS114,2)</f>
        <v>0</v>
      </c>
      <c r="Y114" s="147">
        <f>N114+V114</f>
        <v>0</v>
      </c>
      <c r="Z114" s="147">
        <f>Y114-SMALL(AU114:BH114,1)-SMALL(AU114:BH114,2)-SMALL(AU114:BH114,3)-SMALL(AU114:BH114,4)</f>
        <v>0</v>
      </c>
      <c r="AA114" s="101">
        <f>RANK(W114,W$5:W$169)</f>
        <v>60</v>
      </c>
      <c r="AB114" s="101">
        <f>RANK(X114,X$5:X$169)</f>
        <v>57</v>
      </c>
      <c r="AC114" s="101">
        <f>RANK(Y114,Y$5:Y$169)</f>
        <v>68</v>
      </c>
      <c r="AD114" s="101">
        <f>RANK(Z114,Z$5:Z$169)</f>
        <v>68</v>
      </c>
      <c r="AE114" s="8"/>
      <c r="AF114" s="94">
        <f>G114</f>
      </c>
      <c r="AG114" s="94">
        <f>H114</f>
      </c>
      <c r="AH114" s="94">
        <f>I114</f>
      </c>
      <c r="AI114" s="94">
        <f>J114</f>
      </c>
      <c r="AJ114" s="94">
        <f>K114</f>
      </c>
      <c r="AK114" s="94">
        <f>L114</f>
      </c>
      <c r="AL114" s="94">
        <f>M114</f>
      </c>
      <c r="AM114" s="94">
        <f>O114</f>
      </c>
      <c r="AN114" s="94">
        <f>P114</f>
      </c>
      <c r="AO114" s="94">
        <f>Q114</f>
      </c>
      <c r="AP114" s="94">
        <f>R114</f>
      </c>
      <c r="AQ114" s="94">
        <f>S114</f>
      </c>
      <c r="AR114" s="190">
        <f>T114</f>
      </c>
      <c r="AS114" s="190">
        <f>U114</f>
      </c>
      <c r="AT114" s="1"/>
      <c r="AU114" s="1">
        <f>AF114</f>
      </c>
      <c r="AV114" s="1">
        <f>AM114</f>
      </c>
      <c r="AW114" s="1">
        <f>AG114</f>
      </c>
      <c r="AX114" s="1">
        <f>AH114</f>
      </c>
      <c r="AY114" s="1">
        <f>AN114</f>
      </c>
      <c r="AZ114" s="1">
        <f>AO114</f>
      </c>
      <c r="BA114" s="1">
        <f>AI114</f>
      </c>
      <c r="BB114" s="1">
        <f>AP114</f>
      </c>
      <c r="BC114" s="1">
        <f>AJ114</f>
      </c>
      <c r="BD114" s="1">
        <f>AK114</f>
      </c>
      <c r="BE114" s="1">
        <f>AQ114</f>
      </c>
      <c r="BF114">
        <f>AR114</f>
      </c>
      <c r="BG114">
        <f>AL114</f>
      </c>
      <c r="BH114">
        <f>AS114</f>
      </c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16.5">
      <c r="A115" s="156"/>
      <c r="B115" s="155"/>
      <c r="C115" s="12"/>
      <c r="D115" s="104" t="str">
        <f>Invoer!B73</f>
        <v>Janisse Matthijs </v>
      </c>
      <c r="E115" s="48"/>
      <c r="F115" s="10"/>
      <c r="G115" s="11">
        <f>IF(ISBLANK(Invoer!G73),"",Invoer!G73)</f>
      </c>
      <c r="H115" s="11">
        <f>IF(ISBLANK(Invoer!Q73),"",Invoer!Q73)</f>
      </c>
      <c r="I115" s="11">
        <f>IF(ISBLANK(Invoer!R73),"",Invoer!V73)</f>
      </c>
      <c r="J115" s="11">
        <f>IF(ISBLANK(Invoer!AK73),"",Invoer!AK73)</f>
      </c>
      <c r="K115" s="11">
        <f>IF(ISBLANK(Invoer!AU73),"",Invoer!AU73)</f>
      </c>
      <c r="L115" s="11">
        <f>IF(ISBLANK(Invoer!AZ73),"",Invoer!AZ73)</f>
      </c>
      <c r="M115" s="11">
        <f>IF(ISBLANK(Invoer!BO73),"",Invoer!BO73)</f>
      </c>
      <c r="N115" s="100">
        <f>SUM(E115:M115)</f>
        <v>0</v>
      </c>
      <c r="O115" s="160">
        <f>IF(ISBLANK(Invoer!L73),"",Invoer!L73)</f>
      </c>
      <c r="P115" s="160">
        <f>IF(ISBLANK(Invoer!AA73),"",Invoer!AA73)</f>
      </c>
      <c r="Q115" s="160">
        <f>IF(ISBLANK(Invoer!AF73),"",Invoer!AF73)</f>
      </c>
      <c r="R115" s="160">
        <f>IF(ISBLANK(Invoer!AP73),"",Invoer!AP73)</f>
      </c>
      <c r="S115" s="160">
        <f>IF(ISBLANK(Invoer!BE73),"",Invoer!BE73)</f>
      </c>
      <c r="T115" s="160">
        <f>IF(ISBLANK(Invoer!BJ73),"",Invoer!BJ73)</f>
      </c>
      <c r="U115" s="160">
        <f>IF(ISBLANK(Invoer!BT73),"",Invoer!BT73)</f>
      </c>
      <c r="V115" s="121">
        <f>SUM(O115:U115)</f>
        <v>0</v>
      </c>
      <c r="W115" s="147">
        <f>N115-SMALL(AF115:AL115,1)-SMALL(AF115:AL115,2)</f>
        <v>0</v>
      </c>
      <c r="X115" s="147">
        <f>V115-SMALL(AM115:AS115,1)-SMALL(AM115:AS115,2)</f>
        <v>0</v>
      </c>
      <c r="Y115" s="101">
        <f>N115+V115</f>
        <v>0</v>
      </c>
      <c r="Z115" s="147">
        <f>Y115-SMALL(AU115:BH115,1)-SMALL(AU115:BH115,2)-SMALL(AU115:BH115,3)-SMALL(AU115:BH115,4)</f>
        <v>0</v>
      </c>
      <c r="AA115" s="101">
        <f>RANK(W115,W$5:W$169)</f>
        <v>60</v>
      </c>
      <c r="AB115" s="101">
        <f>RANK(X115,X$5:X$169)</f>
        <v>57</v>
      </c>
      <c r="AC115" s="101">
        <f>RANK(Y115,Y$5:Y$169)</f>
        <v>68</v>
      </c>
      <c r="AD115" s="101">
        <f>RANK(Z115,Z$5:Z$169)</f>
        <v>68</v>
      </c>
      <c r="AE115" s="8"/>
      <c r="AF115" s="94">
        <f>G115</f>
      </c>
      <c r="AG115" s="94">
        <f>H115</f>
      </c>
      <c r="AH115" s="94">
        <f>I115</f>
      </c>
      <c r="AI115" s="94">
        <f>J115</f>
      </c>
      <c r="AJ115" s="94">
        <f>K115</f>
      </c>
      <c r="AK115" s="94">
        <f>L115</f>
      </c>
      <c r="AL115" s="94">
        <f>M115</f>
      </c>
      <c r="AM115" s="94">
        <f>O115</f>
      </c>
      <c r="AN115" s="94">
        <f>P115</f>
      </c>
      <c r="AO115" s="94">
        <f>Q115</f>
      </c>
      <c r="AP115" s="94">
        <f>R115</f>
      </c>
      <c r="AQ115" s="94">
        <f>S115</f>
      </c>
      <c r="AR115" s="190">
        <f>T115</f>
      </c>
      <c r="AS115" s="190">
        <f>U115</f>
      </c>
      <c r="AT115" s="1"/>
      <c r="AU115" s="1">
        <f>AF115</f>
      </c>
      <c r="AV115" s="1">
        <f>AM115</f>
      </c>
      <c r="AW115" s="1">
        <f>AG115</f>
      </c>
      <c r="AX115" s="1">
        <f>AH115</f>
      </c>
      <c r="AY115" s="1">
        <f>AN115</f>
      </c>
      <c r="AZ115" s="1">
        <f>AO115</f>
      </c>
      <c r="BA115" s="1">
        <f>AI115</f>
      </c>
      <c r="BB115" s="1">
        <f>AP115</f>
      </c>
      <c r="BC115" s="1">
        <f>AJ115</f>
      </c>
      <c r="BD115" s="1">
        <f>AK115</f>
      </c>
      <c r="BE115" s="1">
        <f>AQ115</f>
      </c>
      <c r="BF115">
        <f>AR115</f>
      </c>
      <c r="BG115">
        <f>AL115</f>
      </c>
      <c r="BH115">
        <f>AS115</f>
      </c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ht="16.5">
      <c r="A116" s="156"/>
      <c r="B116" s="155"/>
      <c r="C116" s="12"/>
      <c r="D116" s="104" t="str">
        <f>Invoer!B75</f>
        <v>Janse Aart</v>
      </c>
      <c r="E116" s="145"/>
      <c r="F116" s="146"/>
      <c r="G116" s="11">
        <f>IF(ISBLANK(Invoer!G75),"",Invoer!G75)</f>
      </c>
      <c r="H116" s="11">
        <f>IF(ISBLANK(Invoer!Q75),"",Invoer!Q75)</f>
      </c>
      <c r="I116" s="11">
        <f>IF(ISBLANK(Invoer!R75),"",Invoer!V75)</f>
      </c>
      <c r="J116" s="11">
        <f>IF(ISBLANK(Invoer!AK75),"",Invoer!AK75)</f>
      </c>
      <c r="K116" s="11">
        <f>IF(ISBLANK(Invoer!AU75),"",Invoer!AU75)</f>
      </c>
      <c r="L116" s="11">
        <f>IF(ISBLANK(Invoer!AZ75),"",Invoer!AZ75)</f>
      </c>
      <c r="M116" s="11">
        <f>IF(ISBLANK(Invoer!BO75),"",Invoer!BO75)</f>
      </c>
      <c r="N116" s="100">
        <f>SUM(E116:M116)</f>
        <v>0</v>
      </c>
      <c r="O116" s="160">
        <f>IF(ISBLANK(Invoer!L75),"",Invoer!L75)</f>
      </c>
      <c r="P116" s="160">
        <f>IF(ISBLANK(Invoer!AA75),"",Invoer!AA75)</f>
      </c>
      <c r="Q116" s="160">
        <f>IF(ISBLANK(Invoer!AF75),"",Invoer!AF75)</f>
      </c>
      <c r="R116" s="160">
        <f>IF(ISBLANK(Invoer!AP75),"",Invoer!AP75)</f>
      </c>
      <c r="S116" s="160">
        <f>IF(ISBLANK(Invoer!BE75),"",Invoer!BE75)</f>
      </c>
      <c r="T116" s="160">
        <f>IF(ISBLANK(Invoer!BJ75),"",Invoer!BJ75)</f>
      </c>
      <c r="U116" s="160">
        <f>IF(ISBLANK(Invoer!BT75),"",Invoer!BT75)</f>
      </c>
      <c r="V116" s="121">
        <f>SUM(O116:U116)</f>
        <v>0</v>
      </c>
      <c r="W116" s="147">
        <f>N116-SMALL(AF116:AL116,1)-SMALL(AF116:AL116,2)</f>
        <v>0</v>
      </c>
      <c r="X116" s="147">
        <f>V116-SMALL(AM116:AS116,1)-SMALL(AM116:AS116,2)</f>
        <v>0</v>
      </c>
      <c r="Y116" s="147">
        <f>N116+V116</f>
        <v>0</v>
      </c>
      <c r="Z116" s="147">
        <f>Y116-SMALL(AU116:BH116,1)-SMALL(AU116:BH116,2)-SMALL(AU116:BH116,3)-SMALL(AU116:BH116,4)</f>
        <v>0</v>
      </c>
      <c r="AA116" s="101">
        <f>RANK(W116,W$5:W$169)</f>
        <v>60</v>
      </c>
      <c r="AB116" s="101">
        <f>RANK(X116,X$5:X$169)</f>
        <v>57</v>
      </c>
      <c r="AC116" s="101">
        <f>RANK(Y116,Y$5:Y$169)</f>
        <v>68</v>
      </c>
      <c r="AD116" s="101">
        <f>RANK(Z116,Z$5:Z$169)</f>
        <v>68</v>
      </c>
      <c r="AE116" s="8"/>
      <c r="AF116" s="94">
        <f>G116</f>
      </c>
      <c r="AG116" s="94">
        <f>H116</f>
      </c>
      <c r="AH116" s="94">
        <f>I116</f>
      </c>
      <c r="AI116" s="94">
        <f>J116</f>
      </c>
      <c r="AJ116" s="94">
        <f>K116</f>
      </c>
      <c r="AK116" s="94">
        <f>L116</f>
      </c>
      <c r="AL116" s="94">
        <f>M116</f>
      </c>
      <c r="AM116" s="94">
        <f>O116</f>
      </c>
      <c r="AN116" s="94">
        <f>P116</f>
      </c>
      <c r="AO116" s="94">
        <f>Q116</f>
      </c>
      <c r="AP116" s="94">
        <f>R116</f>
      </c>
      <c r="AQ116" s="94">
        <f>S116</f>
      </c>
      <c r="AR116" s="190">
        <f>T116</f>
      </c>
      <c r="AS116" s="190">
        <f>U116</f>
      </c>
      <c r="AT116" s="1"/>
      <c r="AU116" s="1">
        <f>AF116</f>
      </c>
      <c r="AV116" s="1">
        <f>AM116</f>
      </c>
      <c r="AW116" s="1">
        <f>AG116</f>
      </c>
      <c r="AX116" s="1">
        <f>AH116</f>
      </c>
      <c r="AY116" s="1">
        <f>AN116</f>
      </c>
      <c r="AZ116" s="1">
        <f>AO116</f>
      </c>
      <c r="BA116" s="1">
        <f>AI116</f>
      </c>
      <c r="BB116" s="1">
        <f>AP116</f>
      </c>
      <c r="BC116" s="1">
        <f>AJ116</f>
      </c>
      <c r="BD116" s="1">
        <f>AK116</f>
      </c>
      <c r="BE116" s="1">
        <f>AQ116</f>
      </c>
      <c r="BF116">
        <f>AR116</f>
      </c>
      <c r="BG116">
        <f>AL116</f>
      </c>
      <c r="BH116">
        <f>AS116</f>
      </c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ht="16.5">
      <c r="A117" s="156"/>
      <c r="B117" s="155"/>
      <c r="C117" s="12"/>
      <c r="D117" s="104" t="str">
        <f>Invoer!B76</f>
        <v>Janse Mariska (A)</v>
      </c>
      <c r="E117" s="48"/>
      <c r="F117" s="10"/>
      <c r="G117" s="11">
        <f>IF(ISBLANK(Invoer!G76),"",Invoer!G76)</f>
      </c>
      <c r="H117" s="11">
        <f>IF(ISBLANK(Invoer!Q76),"",Invoer!Q76)</f>
      </c>
      <c r="I117" s="11">
        <f>IF(ISBLANK(Invoer!R76),"",Invoer!V76)</f>
      </c>
      <c r="J117" s="11">
        <f>IF(ISBLANK(Invoer!AK76),"",Invoer!AK76)</f>
      </c>
      <c r="K117" s="11">
        <f>IF(ISBLANK(Invoer!AU76),"",Invoer!AU76)</f>
      </c>
      <c r="L117" s="11">
        <f>IF(ISBLANK(Invoer!AZ76),"",Invoer!AZ76)</f>
      </c>
      <c r="M117" s="11">
        <f>IF(ISBLANK(Invoer!BO76),"",Invoer!BO76)</f>
      </c>
      <c r="N117" s="100">
        <f>SUM(E117:M117)</f>
        <v>0</v>
      </c>
      <c r="O117" s="160">
        <f>IF(ISBLANK(Invoer!L76),"",Invoer!L76)</f>
      </c>
      <c r="P117" s="160">
        <f>IF(ISBLANK(Invoer!AA76),"",Invoer!AA76)</f>
      </c>
      <c r="Q117" s="160">
        <f>IF(ISBLANK(Invoer!AF76),"",Invoer!AF76)</f>
      </c>
      <c r="R117" s="160">
        <f>IF(ISBLANK(Invoer!AP76),"",Invoer!AP76)</f>
      </c>
      <c r="S117" s="160">
        <f>IF(ISBLANK(Invoer!BE76),"",Invoer!BE76)</f>
      </c>
      <c r="T117" s="160">
        <f>IF(ISBLANK(Invoer!BJ76),"",Invoer!BJ76)</f>
      </c>
      <c r="U117" s="160">
        <f>IF(ISBLANK(Invoer!BT76),"",Invoer!BT76)</f>
      </c>
      <c r="V117" s="121">
        <f>SUM(O117:U117)</f>
        <v>0</v>
      </c>
      <c r="W117" s="147">
        <f>N117-SMALL(AF117:AL117,1)-SMALL(AF117:AL117,2)</f>
        <v>0</v>
      </c>
      <c r="X117" s="147">
        <f>V117-SMALL(AM117:AS117,1)-SMALL(AM117:AS117,2)</f>
        <v>0</v>
      </c>
      <c r="Y117" s="101">
        <f>N117+V117</f>
        <v>0</v>
      </c>
      <c r="Z117" s="147">
        <f>Y117-SMALL(AU117:BH117,1)-SMALL(AU117:BH117,2)-SMALL(AU117:BH117,3)-SMALL(AU117:BH117,4)</f>
        <v>0</v>
      </c>
      <c r="AA117" s="101">
        <f>RANK(W117,W$5:W$169)</f>
        <v>60</v>
      </c>
      <c r="AB117" s="101">
        <f>RANK(X117,X$5:X$169)</f>
        <v>57</v>
      </c>
      <c r="AC117" s="101">
        <f>RANK(Y117,Y$5:Y$169)</f>
        <v>68</v>
      </c>
      <c r="AD117" s="101">
        <f>RANK(Z117,Z$5:Z$169)</f>
        <v>68</v>
      </c>
      <c r="AE117" s="8"/>
      <c r="AF117" s="94">
        <f>G117</f>
      </c>
      <c r="AG117" s="94">
        <f>H117</f>
      </c>
      <c r="AH117" s="94">
        <f>I117</f>
      </c>
      <c r="AI117" s="94">
        <f>J117</f>
      </c>
      <c r="AJ117" s="94">
        <f>K117</f>
      </c>
      <c r="AK117" s="94">
        <f>L117</f>
      </c>
      <c r="AL117" s="94">
        <f>M117</f>
      </c>
      <c r="AM117" s="94">
        <f>O117</f>
      </c>
      <c r="AN117" s="94">
        <f>P117</f>
      </c>
      <c r="AO117" s="94">
        <f>Q117</f>
      </c>
      <c r="AP117" s="94">
        <f>R117</f>
      </c>
      <c r="AQ117" s="94">
        <f>S117</f>
      </c>
      <c r="AR117" s="190">
        <f>T117</f>
      </c>
      <c r="AS117" s="190">
        <f>U117</f>
      </c>
      <c r="AT117" s="1"/>
      <c r="AU117" s="1">
        <f>AF117</f>
      </c>
      <c r="AV117" s="1">
        <f>AM117</f>
      </c>
      <c r="AW117" s="1">
        <f>AG117</f>
      </c>
      <c r="AX117" s="1">
        <f>AH117</f>
      </c>
      <c r="AY117" s="1">
        <f>AN117</f>
      </c>
      <c r="AZ117" s="1">
        <f>AO117</f>
      </c>
      <c r="BA117" s="1">
        <f>AI117</f>
      </c>
      <c r="BB117" s="1">
        <f>AP117</f>
      </c>
      <c r="BC117" s="1">
        <f>AJ117</f>
      </c>
      <c r="BD117" s="1">
        <f>AK117</f>
      </c>
      <c r="BE117" s="1">
        <f>AQ117</f>
      </c>
      <c r="BF117">
        <f>AR117</f>
      </c>
      <c r="BG117">
        <f>AL117</f>
      </c>
      <c r="BH117">
        <f>AS117</f>
      </c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ht="16.5">
      <c r="A118" s="156"/>
      <c r="B118" s="155"/>
      <c r="C118" s="12"/>
      <c r="D118" s="104" t="str">
        <f>Invoer!B77</f>
        <v>Jong Ton  de</v>
      </c>
      <c r="E118" s="48"/>
      <c r="F118" s="10"/>
      <c r="G118" s="11">
        <f>IF(ISBLANK(Invoer!G77),"",Invoer!G77)</f>
      </c>
      <c r="H118" s="11">
        <f>IF(ISBLANK(Invoer!Q77),"",Invoer!Q77)</f>
      </c>
      <c r="I118" s="11">
        <f>IF(ISBLANK(Invoer!R77),"",Invoer!V77)</f>
      </c>
      <c r="J118" s="11">
        <f>IF(ISBLANK(Invoer!AK77),"",Invoer!AK77)</f>
      </c>
      <c r="K118" s="11">
        <f>IF(ISBLANK(Invoer!AU77),"",Invoer!AU77)</f>
      </c>
      <c r="L118" s="11">
        <f>IF(ISBLANK(Invoer!AZ77),"",Invoer!AZ77)</f>
      </c>
      <c r="M118" s="11">
        <f>IF(ISBLANK(Invoer!BO77),"",Invoer!BO77)</f>
      </c>
      <c r="N118" s="100">
        <f>SUM(E118:M118)</f>
        <v>0</v>
      </c>
      <c r="O118" s="160">
        <f>IF(ISBLANK(Invoer!L77),"",Invoer!L77)</f>
      </c>
      <c r="P118" s="160">
        <f>IF(ISBLANK(Invoer!AA77),"",Invoer!AA77)</f>
      </c>
      <c r="Q118" s="160">
        <f>IF(ISBLANK(Invoer!AF77),"",Invoer!AF77)</f>
      </c>
      <c r="R118" s="160">
        <f>IF(ISBLANK(Invoer!AP77),"",Invoer!AP77)</f>
      </c>
      <c r="S118" s="160">
        <f>IF(ISBLANK(Invoer!BE77),"",Invoer!BE77)</f>
      </c>
      <c r="T118" s="160">
        <f>IF(ISBLANK(Invoer!BJ77),"",Invoer!BJ77)</f>
      </c>
      <c r="U118" s="160">
        <f>IF(ISBLANK(Invoer!BT77),"",Invoer!BT77)</f>
      </c>
      <c r="V118" s="121">
        <f>SUM(O118:U118)</f>
        <v>0</v>
      </c>
      <c r="W118" s="147">
        <f>N118-SMALL(AF118:AL118,1)-SMALL(AF118:AL118,2)</f>
        <v>0</v>
      </c>
      <c r="X118" s="147">
        <f>V118-SMALL(AM118:AS118,1)-SMALL(AM118:AS118,2)</f>
        <v>0</v>
      </c>
      <c r="Y118" s="101">
        <f>N118+V118</f>
        <v>0</v>
      </c>
      <c r="Z118" s="147">
        <f>Y118-SMALL(AU118:BH118,1)-SMALL(AU118:BH118,2)-SMALL(AU118:BH118,3)-SMALL(AU118:BH118,4)</f>
        <v>0</v>
      </c>
      <c r="AA118" s="101">
        <f>RANK(W118,W$5:W$169)</f>
        <v>60</v>
      </c>
      <c r="AB118" s="101">
        <f>RANK(X118,X$5:X$169)</f>
        <v>57</v>
      </c>
      <c r="AC118" s="101">
        <f>RANK(Y118,Y$5:Y$169)</f>
        <v>68</v>
      </c>
      <c r="AD118" s="101">
        <f>RANK(Z118,Z$5:Z$169)</f>
        <v>68</v>
      </c>
      <c r="AE118" s="8"/>
      <c r="AF118" s="94">
        <f>G118</f>
      </c>
      <c r="AG118" s="94">
        <f>H118</f>
      </c>
      <c r="AH118" s="94">
        <f>I118</f>
      </c>
      <c r="AI118" s="94">
        <f>J118</f>
      </c>
      <c r="AJ118" s="94">
        <f>K118</f>
      </c>
      <c r="AK118" s="94">
        <f>L118</f>
      </c>
      <c r="AL118" s="94">
        <f>M118</f>
      </c>
      <c r="AM118" s="94">
        <f>O118</f>
      </c>
      <c r="AN118" s="94">
        <f>P118</f>
      </c>
      <c r="AO118" s="94">
        <f>Q118</f>
      </c>
      <c r="AP118" s="94">
        <f>R118</f>
      </c>
      <c r="AQ118" s="94">
        <f>S118</f>
      </c>
      <c r="AR118" s="190">
        <f>T118</f>
      </c>
      <c r="AS118" s="190">
        <f>U118</f>
      </c>
      <c r="AT118" s="1"/>
      <c r="AU118" s="1">
        <f>AF118</f>
      </c>
      <c r="AV118" s="1">
        <f>AM118</f>
      </c>
      <c r="AW118" s="1">
        <f>AG118</f>
      </c>
      <c r="AX118" s="1">
        <f>AH118</f>
      </c>
      <c r="AY118" s="1">
        <f>AN118</f>
      </c>
      <c r="AZ118" s="1">
        <f>AO118</f>
      </c>
      <c r="BA118" s="1">
        <f>AI118</f>
      </c>
      <c r="BB118" s="1">
        <f>AP118</f>
      </c>
      <c r="BC118" s="1">
        <f>AJ118</f>
      </c>
      <c r="BD118" s="1">
        <f>AK118</f>
      </c>
      <c r="BE118" s="1">
        <f>AQ118</f>
      </c>
      <c r="BF118">
        <f>AR118</f>
      </c>
      <c r="BG118">
        <f>AL118</f>
      </c>
      <c r="BH118">
        <f>AS118</f>
      </c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ht="16.5">
      <c r="A119" s="156"/>
      <c r="B119" s="155"/>
      <c r="C119" s="12"/>
      <c r="D119" s="104" t="str">
        <f>Invoer!B78</f>
        <v>Jonge J.A. de</v>
      </c>
      <c r="E119" s="145"/>
      <c r="F119" s="146"/>
      <c r="G119" s="11">
        <f>IF(ISBLANK(Invoer!G78),"",Invoer!G78)</f>
      </c>
      <c r="H119" s="11">
        <f>IF(ISBLANK(Invoer!Q78),"",Invoer!Q78)</f>
      </c>
      <c r="I119" s="11">
        <f>IF(ISBLANK(Invoer!R78),"",Invoer!V78)</f>
      </c>
      <c r="J119" s="11">
        <f>IF(ISBLANK(Invoer!AK78),"",Invoer!AK78)</f>
      </c>
      <c r="K119" s="11">
        <f>IF(ISBLANK(Invoer!AU78),"",Invoer!AU78)</f>
      </c>
      <c r="L119" s="11">
        <f>IF(ISBLANK(Invoer!AZ78),"",Invoer!AZ78)</f>
      </c>
      <c r="M119" s="11">
        <f>IF(ISBLANK(Invoer!BO78),"",Invoer!BO78)</f>
      </c>
      <c r="N119" s="100">
        <f>SUM(E119:M119)</f>
        <v>0</v>
      </c>
      <c r="O119" s="160">
        <f>IF(ISBLANK(Invoer!L78),"",Invoer!L78)</f>
      </c>
      <c r="P119" s="160">
        <f>IF(ISBLANK(Invoer!AA78),"",Invoer!AA78)</f>
      </c>
      <c r="Q119" s="160">
        <f>IF(ISBLANK(Invoer!AF78),"",Invoer!AF78)</f>
      </c>
      <c r="R119" s="160">
        <f>IF(ISBLANK(Invoer!AP78),"",Invoer!AP78)</f>
      </c>
      <c r="S119" s="160">
        <f>IF(ISBLANK(Invoer!BE78),"",Invoer!BE78)</f>
      </c>
      <c r="T119" s="160">
        <f>IF(ISBLANK(Invoer!BJ78),"",Invoer!BJ78)</f>
      </c>
      <c r="U119" s="160">
        <f>IF(ISBLANK(Invoer!BT78),"",Invoer!BT78)</f>
      </c>
      <c r="V119" s="121">
        <f>SUM(O119:U119)</f>
        <v>0</v>
      </c>
      <c r="W119" s="147">
        <f>N119-SMALL(AF119:AL119,1)-SMALL(AF119:AL119,2)</f>
        <v>0</v>
      </c>
      <c r="X119" s="147">
        <f>V119-SMALL(AM119:AS119,1)-SMALL(AM119:AS119,2)</f>
        <v>0</v>
      </c>
      <c r="Y119" s="147">
        <f>N119+V119</f>
        <v>0</v>
      </c>
      <c r="Z119" s="147">
        <f>Y119-SMALL(AU119:BH119,1)-SMALL(AU119:BH119,2)-SMALL(AU119:BH119,3)-SMALL(AU119:BH119,4)</f>
        <v>0</v>
      </c>
      <c r="AA119" s="101">
        <f>RANK(W119,W$5:W$169)</f>
        <v>60</v>
      </c>
      <c r="AB119" s="101">
        <f>RANK(X119,X$5:X$169)</f>
        <v>57</v>
      </c>
      <c r="AC119" s="101">
        <f>RANK(Y119,Y$5:Y$169)</f>
        <v>68</v>
      </c>
      <c r="AD119" s="101">
        <f>RANK(Z119,Z$5:Z$169)</f>
        <v>68</v>
      </c>
      <c r="AE119" s="8"/>
      <c r="AF119" s="94">
        <f>G119</f>
      </c>
      <c r="AG119" s="94">
        <f>H119</f>
      </c>
      <c r="AH119" s="94">
        <f>I119</f>
      </c>
      <c r="AI119" s="94">
        <f>J119</f>
      </c>
      <c r="AJ119" s="94">
        <f>K119</f>
      </c>
      <c r="AK119" s="94">
        <f>L119</f>
      </c>
      <c r="AL119" s="94">
        <f>M119</f>
      </c>
      <c r="AM119" s="94">
        <f>O119</f>
      </c>
      <c r="AN119" s="94">
        <f>P119</f>
      </c>
      <c r="AO119" s="94">
        <f>Q119</f>
      </c>
      <c r="AP119" s="94">
        <f>R119</f>
      </c>
      <c r="AQ119" s="94">
        <f>S119</f>
      </c>
      <c r="AR119" s="190">
        <f>T119</f>
      </c>
      <c r="AS119" s="190">
        <f>U119</f>
      </c>
      <c r="AT119" s="1"/>
      <c r="AU119" s="1">
        <f>AF119</f>
      </c>
      <c r="AV119" s="1">
        <f>AM119</f>
      </c>
      <c r="AW119" s="1">
        <f>AG119</f>
      </c>
      <c r="AX119" s="1">
        <f>AH119</f>
      </c>
      <c r="AY119" s="1">
        <f>AN119</f>
      </c>
      <c r="AZ119" s="1">
        <f>AO119</f>
      </c>
      <c r="BA119" s="1">
        <f>AI119</f>
      </c>
      <c r="BB119" s="1">
        <f>AP119</f>
      </c>
      <c r="BC119" s="1">
        <f>AJ119</f>
      </c>
      <c r="BD119" s="1">
        <f>AK119</f>
      </c>
      <c r="BE119" s="1">
        <f>AQ119</f>
      </c>
      <c r="BF119">
        <f>AR119</f>
      </c>
      <c r="BG119">
        <f>AL119</f>
      </c>
      <c r="BH119">
        <f>AS119</f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ht="16.5">
      <c r="A120" s="156"/>
      <c r="B120" s="155"/>
      <c r="C120" s="12"/>
      <c r="D120" s="104" t="str">
        <f>Invoer!B79</f>
        <v>Kamp Bertus</v>
      </c>
      <c r="E120" s="48"/>
      <c r="F120" s="10"/>
      <c r="G120" s="11">
        <f>IF(ISBLANK(Invoer!G79),"",Invoer!G79)</f>
      </c>
      <c r="H120" s="11">
        <f>IF(ISBLANK(Invoer!Q79),"",Invoer!Q79)</f>
      </c>
      <c r="I120" s="11">
        <f>IF(ISBLANK(Invoer!R79),"",Invoer!V79)</f>
      </c>
      <c r="J120" s="11">
        <f>IF(ISBLANK(Invoer!AK79),"",Invoer!AK79)</f>
      </c>
      <c r="K120" s="11">
        <f>IF(ISBLANK(Invoer!AU79),"",Invoer!AU79)</f>
      </c>
      <c r="L120" s="11">
        <f>IF(ISBLANK(Invoer!AZ79),"",Invoer!AZ79)</f>
      </c>
      <c r="M120" s="11">
        <f>IF(ISBLANK(Invoer!BO79),"",Invoer!BO79)</f>
      </c>
      <c r="N120" s="100">
        <f>SUM(E120:M120)</f>
        <v>0</v>
      </c>
      <c r="O120" s="160">
        <f>IF(ISBLANK(Invoer!L79),"",Invoer!L79)</f>
      </c>
      <c r="P120" s="160">
        <f>IF(ISBLANK(Invoer!AA79),"",Invoer!AA79)</f>
      </c>
      <c r="Q120" s="160">
        <f>IF(ISBLANK(Invoer!AF79),"",Invoer!AF79)</f>
      </c>
      <c r="R120" s="160">
        <f>IF(ISBLANK(Invoer!AP79),"",Invoer!AP79)</f>
      </c>
      <c r="S120" s="160">
        <f>IF(ISBLANK(Invoer!BE79),"",Invoer!BE79)</f>
      </c>
      <c r="T120" s="160">
        <f>IF(ISBLANK(Invoer!BJ79),"",Invoer!BJ79)</f>
      </c>
      <c r="U120" s="160">
        <f>IF(ISBLANK(Invoer!BT79),"",Invoer!BT79)</f>
      </c>
      <c r="V120" s="121">
        <f>SUM(O120:U120)</f>
        <v>0</v>
      </c>
      <c r="W120" s="147">
        <f>N120-SMALL(AF120:AL120,1)-SMALL(AF120:AL120,2)</f>
        <v>0</v>
      </c>
      <c r="X120" s="147">
        <f>V120-SMALL(AM120:AS120,1)-SMALL(AM120:AS120,2)</f>
        <v>0</v>
      </c>
      <c r="Y120" s="101">
        <f>N120+V120</f>
        <v>0</v>
      </c>
      <c r="Z120" s="147">
        <f>Y120-SMALL(AU120:BH120,1)-SMALL(AU120:BH120,2)-SMALL(AU120:BH120,3)-SMALL(AU120:BH120,4)</f>
        <v>0</v>
      </c>
      <c r="AA120" s="101">
        <f>RANK(W120,W$5:W$169)</f>
        <v>60</v>
      </c>
      <c r="AB120" s="101">
        <f>RANK(X120,X$5:X$169)</f>
        <v>57</v>
      </c>
      <c r="AC120" s="101">
        <f>RANK(Y120,Y$5:Y$169)</f>
        <v>68</v>
      </c>
      <c r="AD120" s="101">
        <f>RANK(Z120,Z$5:Z$169)</f>
        <v>68</v>
      </c>
      <c r="AE120" s="8"/>
      <c r="AF120" s="94">
        <f>G120</f>
      </c>
      <c r="AG120" s="94">
        <f>H120</f>
      </c>
      <c r="AH120" s="94">
        <f>I120</f>
      </c>
      <c r="AI120" s="94">
        <f>J120</f>
      </c>
      <c r="AJ120" s="94">
        <f>K120</f>
      </c>
      <c r="AK120" s="94">
        <f>L120</f>
      </c>
      <c r="AL120" s="94">
        <f>M120</f>
      </c>
      <c r="AM120" s="94">
        <f>O120</f>
      </c>
      <c r="AN120" s="94">
        <f>P120</f>
      </c>
      <c r="AO120" s="94">
        <f>Q120</f>
      </c>
      <c r="AP120" s="94">
        <f>R120</f>
      </c>
      <c r="AQ120" s="94">
        <f>S120</f>
      </c>
      <c r="AR120" s="190">
        <f>T120</f>
      </c>
      <c r="AS120" s="190">
        <f>U120</f>
      </c>
      <c r="AT120" s="1"/>
      <c r="AU120" s="1">
        <f>AF120</f>
      </c>
      <c r="AV120" s="1">
        <f>AM120</f>
      </c>
      <c r="AW120" s="1">
        <f>AG120</f>
      </c>
      <c r="AX120" s="1">
        <f>AH120</f>
      </c>
      <c r="AY120" s="1">
        <f>AN120</f>
      </c>
      <c r="AZ120" s="1">
        <f>AO120</f>
      </c>
      <c r="BA120" s="1">
        <f>AI120</f>
      </c>
      <c r="BB120" s="1">
        <f>AP120</f>
      </c>
      <c r="BC120" s="1">
        <f>AJ120</f>
      </c>
      <c r="BD120" s="1">
        <f>AK120</f>
      </c>
      <c r="BE120" s="1">
        <f>AQ120</f>
      </c>
      <c r="BF120">
        <f>AR120</f>
      </c>
      <c r="BG120">
        <f>AL120</f>
      </c>
      <c r="BH120">
        <f>AS120</f>
      </c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ht="16.5">
      <c r="A121" s="156"/>
      <c r="B121" s="155"/>
      <c r="C121" s="12"/>
      <c r="D121" s="104" t="str">
        <f>Invoer!B81</f>
        <v>Keulen Kees van</v>
      </c>
      <c r="E121" s="48"/>
      <c r="F121" s="10"/>
      <c r="G121" s="11">
        <f>IF(ISBLANK(Invoer!G81),"",Invoer!G81)</f>
      </c>
      <c r="H121" s="11">
        <f>IF(ISBLANK(Invoer!Q81),"",Invoer!Q81)</f>
      </c>
      <c r="I121" s="11">
        <f>IF(ISBLANK(Invoer!R81),"",Invoer!V81)</f>
      </c>
      <c r="J121" s="11">
        <f>IF(ISBLANK(Invoer!AK81),"",Invoer!AK81)</f>
      </c>
      <c r="K121" s="11">
        <f>IF(ISBLANK(Invoer!AU81),"",Invoer!AU81)</f>
      </c>
      <c r="L121" s="11">
        <f>IF(ISBLANK(Invoer!AZ81),"",Invoer!AZ81)</f>
      </c>
      <c r="M121" s="11">
        <f>IF(ISBLANK(Invoer!BO81),"",Invoer!BO81)</f>
      </c>
      <c r="N121" s="100">
        <f>SUM(E121:M121)</f>
        <v>0</v>
      </c>
      <c r="O121" s="160">
        <f>IF(ISBLANK(Invoer!L81),"",Invoer!L81)</f>
      </c>
      <c r="P121" s="160">
        <f>IF(ISBLANK(Invoer!AA81),"",Invoer!AA81)</f>
      </c>
      <c r="Q121" s="160">
        <f>IF(ISBLANK(Invoer!AF81),"",Invoer!AF81)</f>
      </c>
      <c r="R121" s="160">
        <f>IF(ISBLANK(Invoer!AP81),"",Invoer!AP81)</f>
      </c>
      <c r="S121" s="160">
        <f>IF(ISBLANK(Invoer!BE81),"",Invoer!BE81)</f>
      </c>
      <c r="T121" s="160">
        <f>IF(ISBLANK(Invoer!BJ81),"",Invoer!BJ81)</f>
      </c>
      <c r="U121" s="160">
        <f>IF(ISBLANK(Invoer!BT81),"",Invoer!BT81)</f>
      </c>
      <c r="V121" s="121">
        <f>SUM(O121:U121)</f>
        <v>0</v>
      </c>
      <c r="W121" s="147">
        <f>N121-SMALL(AF121:AL121,1)-SMALL(AF121:AL121,2)</f>
        <v>0</v>
      </c>
      <c r="X121" s="147">
        <f>V121-SMALL(AM121:AS121,1)-SMALL(AM121:AS121,2)</f>
        <v>0</v>
      </c>
      <c r="Y121" s="101">
        <f>N121+V121</f>
        <v>0</v>
      </c>
      <c r="Z121" s="147">
        <f>Y121-SMALL(AU121:BH121,1)-SMALL(AU121:BH121,2)-SMALL(AU121:BH121,3)-SMALL(AU121:BH121,4)</f>
        <v>0</v>
      </c>
      <c r="AA121" s="101">
        <f>RANK(W121,W$5:W$169)</f>
        <v>60</v>
      </c>
      <c r="AB121" s="101">
        <f>RANK(X121,X$5:X$169)</f>
        <v>57</v>
      </c>
      <c r="AC121" s="101">
        <f>RANK(Y121,Y$5:Y$169)</f>
        <v>68</v>
      </c>
      <c r="AD121" s="101">
        <f>RANK(Z121,Z$5:Z$169)</f>
        <v>68</v>
      </c>
      <c r="AE121" s="8"/>
      <c r="AF121" s="94">
        <f>G121</f>
      </c>
      <c r="AG121" s="94">
        <f>H121</f>
      </c>
      <c r="AH121" s="94">
        <f>I121</f>
      </c>
      <c r="AI121" s="94">
        <f>J121</f>
      </c>
      <c r="AJ121" s="94">
        <f>K121</f>
      </c>
      <c r="AK121" s="94">
        <f>L121</f>
      </c>
      <c r="AL121" s="94">
        <f>M121</f>
      </c>
      <c r="AM121" s="94">
        <f>O121</f>
      </c>
      <c r="AN121" s="94">
        <f>P121</f>
      </c>
      <c r="AO121" s="94">
        <f>Q121</f>
      </c>
      <c r="AP121" s="94">
        <f>R121</f>
      </c>
      <c r="AQ121" s="94">
        <f>S121</f>
      </c>
      <c r="AR121" s="190">
        <f>T121</f>
      </c>
      <c r="AS121" s="190">
        <f>U121</f>
      </c>
      <c r="AT121" s="1"/>
      <c r="AU121" s="1">
        <f>AF121</f>
      </c>
      <c r="AV121" s="1">
        <f>AM121</f>
      </c>
      <c r="AW121" s="1">
        <f>AG121</f>
      </c>
      <c r="AX121" s="1">
        <f>AH121</f>
      </c>
      <c r="AY121" s="1">
        <f>AN121</f>
      </c>
      <c r="AZ121" s="1">
        <f>AO121</f>
      </c>
      <c r="BA121" s="1">
        <f>AI121</f>
      </c>
      <c r="BB121" s="1">
        <f>AP121</f>
      </c>
      <c r="BC121" s="1">
        <f>AJ121</f>
      </c>
      <c r="BD121" s="1">
        <f>AK121</f>
      </c>
      <c r="BE121" s="1">
        <f>AQ121</f>
      </c>
      <c r="BF121">
        <f>AR121</f>
      </c>
      <c r="BG121">
        <f>AL121</f>
      </c>
      <c r="BH121">
        <f>AS121</f>
      </c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ht="16.5">
      <c r="A122" s="156"/>
      <c r="B122" s="155"/>
      <c r="C122" s="12"/>
      <c r="D122" s="104" t="str">
        <f>Invoer!B83</f>
        <v>Kleinen Leon</v>
      </c>
      <c r="E122" s="145"/>
      <c r="F122" s="146"/>
      <c r="G122" s="11">
        <f>IF(ISBLANK(Invoer!G83),"",Invoer!G83)</f>
      </c>
      <c r="H122" s="11">
        <f>IF(ISBLANK(Invoer!Q83),"",Invoer!Q83)</f>
      </c>
      <c r="I122" s="11">
        <f>IF(ISBLANK(Invoer!R83),"",Invoer!V83)</f>
      </c>
      <c r="J122" s="11">
        <f>IF(ISBLANK(Invoer!AK83),"",Invoer!AK83)</f>
      </c>
      <c r="K122" s="11">
        <f>IF(ISBLANK(Invoer!AU83),"",Invoer!AU83)</f>
      </c>
      <c r="L122" s="11">
        <f>IF(ISBLANK(Invoer!AZ83),"",Invoer!AZ83)</f>
      </c>
      <c r="M122" s="11">
        <f>IF(ISBLANK(Invoer!BO83),"",Invoer!BO83)</f>
      </c>
      <c r="N122" s="100">
        <f>SUM(E122:M122)</f>
        <v>0</v>
      </c>
      <c r="O122" s="160">
        <f>IF(ISBLANK(Invoer!L83),"",Invoer!L83)</f>
      </c>
      <c r="P122" s="160">
        <f>IF(ISBLANK(Invoer!AA83),"",Invoer!AA83)</f>
      </c>
      <c r="Q122" s="160">
        <f>IF(ISBLANK(Invoer!AF83),"",Invoer!AF83)</f>
      </c>
      <c r="R122" s="160">
        <f>IF(ISBLANK(Invoer!AP83),"",Invoer!AP83)</f>
      </c>
      <c r="S122" s="160">
        <f>IF(ISBLANK(Invoer!BE83),"",Invoer!BE83)</f>
      </c>
      <c r="T122" s="160">
        <f>IF(ISBLANK(Invoer!BJ83),"",Invoer!BJ83)</f>
      </c>
      <c r="U122" s="160">
        <f>IF(ISBLANK(Invoer!BT83),"",Invoer!BT83)</f>
      </c>
      <c r="V122" s="121">
        <f>SUM(O122:U122)</f>
        <v>0</v>
      </c>
      <c r="W122" s="147">
        <f>N122-SMALL(AF122:AL122,1)-SMALL(AF122:AL122,2)</f>
        <v>0</v>
      </c>
      <c r="X122" s="147">
        <f>V122-SMALL(AM122:AS122,1)-SMALL(AM122:AS122,2)</f>
        <v>0</v>
      </c>
      <c r="Y122" s="147">
        <f>N122+V122</f>
        <v>0</v>
      </c>
      <c r="Z122" s="147">
        <f>Y122-SMALL(AU122:BH122,1)-SMALL(AU122:BH122,2)-SMALL(AU122:BH122,3)-SMALL(AU122:BH122,4)</f>
        <v>0</v>
      </c>
      <c r="AA122" s="101">
        <f>RANK(W122,W$5:W$169)</f>
        <v>60</v>
      </c>
      <c r="AB122" s="101">
        <f>RANK(X122,X$5:X$169)</f>
        <v>57</v>
      </c>
      <c r="AC122" s="101">
        <f>RANK(Y122,Y$5:Y$169)</f>
        <v>68</v>
      </c>
      <c r="AD122" s="101">
        <f>RANK(Z122,Z$5:Z$169)</f>
        <v>68</v>
      </c>
      <c r="AE122" s="8"/>
      <c r="AF122" s="94">
        <f>G122</f>
      </c>
      <c r="AG122" s="94">
        <f>H122</f>
      </c>
      <c r="AH122" s="94">
        <f>I122</f>
      </c>
      <c r="AI122" s="94">
        <f>J122</f>
      </c>
      <c r="AJ122" s="94">
        <f>K122</f>
      </c>
      <c r="AK122" s="94">
        <f>L122</f>
      </c>
      <c r="AL122" s="94">
        <f>M122</f>
      </c>
      <c r="AM122" s="94">
        <f>O122</f>
      </c>
      <c r="AN122" s="94">
        <f>P122</f>
      </c>
      <c r="AO122" s="94">
        <f>Q122</f>
      </c>
      <c r="AP122" s="94">
        <f>R122</f>
      </c>
      <c r="AQ122" s="94">
        <f>S122</f>
      </c>
      <c r="AR122" s="190">
        <f>T122</f>
      </c>
      <c r="AS122" s="190">
        <f>U122</f>
      </c>
      <c r="AT122" s="1"/>
      <c r="AU122" s="1">
        <f>AF122</f>
      </c>
      <c r="AV122" s="1">
        <f>AM122</f>
      </c>
      <c r="AW122" s="1">
        <f>AG122</f>
      </c>
      <c r="AX122" s="1">
        <f>AH122</f>
      </c>
      <c r="AY122" s="1">
        <f>AN122</f>
      </c>
      <c r="AZ122" s="1">
        <f>AO122</f>
      </c>
      <c r="BA122" s="1">
        <f>AI122</f>
      </c>
      <c r="BB122" s="1">
        <f>AP122</f>
      </c>
      <c r="BC122" s="1">
        <f>AJ122</f>
      </c>
      <c r="BD122" s="1">
        <f>AK122</f>
      </c>
      <c r="BE122" s="1">
        <f>AQ122</f>
      </c>
      <c r="BF122">
        <f>AR122</f>
      </c>
      <c r="BG122">
        <f>AL122</f>
      </c>
      <c r="BH122">
        <f>AS122</f>
      </c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ht="16.5">
      <c r="A123" s="156"/>
      <c r="B123" s="155"/>
      <c r="C123" s="12"/>
      <c r="D123" s="104" t="str">
        <f>Invoer!B87</f>
        <v>Kok Rinus de</v>
      </c>
      <c r="E123" s="48"/>
      <c r="F123" s="10"/>
      <c r="G123" s="11">
        <f>IF(ISBLANK(Invoer!G87),"",Invoer!G87)</f>
      </c>
      <c r="H123" s="11">
        <f>IF(ISBLANK(Invoer!Q87),"",Invoer!Q87)</f>
      </c>
      <c r="I123" s="11">
        <f>IF(ISBLANK(Invoer!R87),"",Invoer!V87)</f>
      </c>
      <c r="J123" s="11">
        <f>IF(ISBLANK(Invoer!AK87),"",Invoer!AK87)</f>
      </c>
      <c r="K123" s="11">
        <f>IF(ISBLANK(Invoer!AU87),"",Invoer!AU87)</f>
      </c>
      <c r="L123" s="11">
        <f>IF(ISBLANK(Invoer!AZ87),"",Invoer!AZ87)</f>
      </c>
      <c r="M123" s="11">
        <f>IF(ISBLANK(Invoer!BO87),"",Invoer!BO87)</f>
      </c>
      <c r="N123" s="100">
        <f>SUM(E123:M123)</f>
        <v>0</v>
      </c>
      <c r="O123" s="160">
        <f>IF(ISBLANK(Invoer!L87),"",Invoer!L87)</f>
      </c>
      <c r="P123" s="160">
        <f>IF(ISBLANK(Invoer!AA87),"",Invoer!AA87)</f>
      </c>
      <c r="Q123" s="160">
        <f>IF(ISBLANK(Invoer!AF87),"",Invoer!AF87)</f>
      </c>
      <c r="R123" s="160">
        <f>IF(ISBLANK(Invoer!AP87),"",Invoer!AP87)</f>
      </c>
      <c r="S123" s="160">
        <f>IF(ISBLANK(Invoer!BE87),"",Invoer!BE87)</f>
      </c>
      <c r="T123" s="160">
        <f>IF(ISBLANK(Invoer!BJ87),"",Invoer!BJ87)</f>
      </c>
      <c r="U123" s="160">
        <f>IF(ISBLANK(Invoer!BT87),"",Invoer!BT87)</f>
      </c>
      <c r="V123" s="121">
        <f>SUM(O123:U123)</f>
        <v>0</v>
      </c>
      <c r="W123" s="147">
        <f>N123-SMALL(AF123:AL123,1)-SMALL(AF123:AL123,2)</f>
        <v>0</v>
      </c>
      <c r="X123" s="147">
        <f>V123-SMALL(AM123:AS123,1)-SMALL(AM123:AS123,2)</f>
        <v>0</v>
      </c>
      <c r="Y123" s="101">
        <f>N123+V123</f>
        <v>0</v>
      </c>
      <c r="Z123" s="147">
        <f>Y123-SMALL(AU123:BH123,1)-SMALL(AU123:BH123,2)-SMALL(AU123:BH123,3)-SMALL(AU123:BH123,4)</f>
        <v>0</v>
      </c>
      <c r="AA123" s="101">
        <f>RANK(W123,W$5:W$169)</f>
        <v>60</v>
      </c>
      <c r="AB123" s="101">
        <f>RANK(X123,X$5:X$169)</f>
        <v>57</v>
      </c>
      <c r="AC123" s="101">
        <f>RANK(Y123,Y$5:Y$169)</f>
        <v>68</v>
      </c>
      <c r="AD123" s="101">
        <f>RANK(Z123,Z$5:Z$169)</f>
        <v>68</v>
      </c>
      <c r="AE123" s="8"/>
      <c r="AF123" s="94">
        <f>G123</f>
      </c>
      <c r="AG123" s="94">
        <f>H123</f>
      </c>
      <c r="AH123" s="94">
        <f>I123</f>
      </c>
      <c r="AI123" s="94">
        <f>J123</f>
      </c>
      <c r="AJ123" s="94">
        <f>K123</f>
      </c>
      <c r="AK123" s="94">
        <f>L123</f>
      </c>
      <c r="AL123" s="94">
        <f>M123</f>
      </c>
      <c r="AM123" s="94">
        <f>O123</f>
      </c>
      <c r="AN123" s="94">
        <f>P123</f>
      </c>
      <c r="AO123" s="94">
        <f>Q123</f>
      </c>
      <c r="AP123" s="94">
        <f>R123</f>
      </c>
      <c r="AQ123" s="94">
        <f>S123</f>
      </c>
      <c r="AR123" s="190">
        <f>T123</f>
      </c>
      <c r="AS123" s="190">
        <f>U123</f>
      </c>
      <c r="AT123" s="1"/>
      <c r="AU123" s="1">
        <f>AF123</f>
      </c>
      <c r="AV123" s="1">
        <f>AM123</f>
      </c>
      <c r="AW123" s="1">
        <f>AG123</f>
      </c>
      <c r="AX123" s="1">
        <f>AH123</f>
      </c>
      <c r="AY123" s="1">
        <f>AN123</f>
      </c>
      <c r="AZ123" s="1">
        <f>AO123</f>
      </c>
      <c r="BA123" s="1">
        <f>AI123</f>
      </c>
      <c r="BB123" s="1">
        <f>AP123</f>
      </c>
      <c r="BC123" s="1">
        <f>AJ123</f>
      </c>
      <c r="BD123" s="1">
        <f>AK123</f>
      </c>
      <c r="BE123" s="1">
        <f>AQ123</f>
      </c>
      <c r="BF123">
        <f>AR123</f>
      </c>
      <c r="BG123">
        <f>AL123</f>
      </c>
      <c r="BH123">
        <f>AS123</f>
      </c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ht="16.5">
      <c r="A124" s="156"/>
      <c r="B124" s="155"/>
      <c r="C124" s="12"/>
      <c r="D124" s="104" t="str">
        <f>Invoer!B89</f>
        <v>Koppejan Kirby (B)</v>
      </c>
      <c r="E124" s="145"/>
      <c r="F124" s="146"/>
      <c r="G124" s="11">
        <f>IF(ISBLANK(Invoer!G89),"",Invoer!G89)</f>
      </c>
      <c r="H124" s="11">
        <f>IF(ISBLANK(Invoer!Q89),"",Invoer!Q89)</f>
      </c>
      <c r="I124" s="11">
        <f>IF(ISBLANK(Invoer!R89),"",Invoer!V89)</f>
      </c>
      <c r="J124" s="11">
        <f>IF(ISBLANK(Invoer!AK89),"",Invoer!AK89)</f>
      </c>
      <c r="K124" s="11">
        <f>IF(ISBLANK(Invoer!AU89),"",Invoer!AU89)</f>
      </c>
      <c r="L124" s="11">
        <f>IF(ISBLANK(Invoer!AZ89),"",Invoer!AZ89)</f>
      </c>
      <c r="M124" s="11">
        <f>IF(ISBLANK(Invoer!BO89),"",Invoer!BO89)</f>
      </c>
      <c r="N124" s="100">
        <f>SUM(E124:M124)</f>
        <v>0</v>
      </c>
      <c r="O124" s="160">
        <f>IF(ISBLANK(Invoer!L89),"",Invoer!L89)</f>
      </c>
      <c r="P124" s="160">
        <f>IF(ISBLANK(Invoer!AA89),"",Invoer!AA89)</f>
      </c>
      <c r="Q124" s="160">
        <f>IF(ISBLANK(Invoer!AF89),"",Invoer!AF89)</f>
      </c>
      <c r="R124" s="160">
        <f>IF(ISBLANK(Invoer!AP89),"",Invoer!AP89)</f>
      </c>
      <c r="S124" s="160">
        <f>IF(ISBLANK(Invoer!BE89),"",Invoer!BE89)</f>
      </c>
      <c r="T124" s="160">
        <f>IF(ISBLANK(Invoer!BJ89),"",Invoer!BJ89)</f>
      </c>
      <c r="U124" s="160">
        <f>IF(ISBLANK(Invoer!BT89),"",Invoer!BT89)</f>
      </c>
      <c r="V124" s="121">
        <f>SUM(O124:U124)</f>
        <v>0</v>
      </c>
      <c r="W124" s="147">
        <f>N124-SMALL(AF124:AL124,1)-SMALL(AF124:AL124,2)</f>
        <v>0</v>
      </c>
      <c r="X124" s="147">
        <f>V124-SMALL(AM124:AS124,1)-SMALL(AM124:AS124,2)</f>
        <v>0</v>
      </c>
      <c r="Y124" s="147">
        <f>N124+V124</f>
        <v>0</v>
      </c>
      <c r="Z124" s="147">
        <f>Y124-SMALL(AU124:BH124,1)-SMALL(AU124:BH124,2)-SMALL(AU124:BH124,3)-SMALL(AU124:BH124,4)</f>
        <v>0</v>
      </c>
      <c r="AA124" s="101">
        <f>RANK(W124,W$5:W$169)</f>
        <v>60</v>
      </c>
      <c r="AB124" s="101">
        <f>RANK(X124,X$5:X$169)</f>
        <v>57</v>
      </c>
      <c r="AC124" s="101">
        <f>RANK(Y124,Y$5:Y$169)</f>
        <v>68</v>
      </c>
      <c r="AD124" s="101">
        <f>RANK(Z124,Z$5:Z$169)</f>
        <v>68</v>
      </c>
      <c r="AE124" s="8"/>
      <c r="AF124" s="94">
        <f>G124</f>
      </c>
      <c r="AG124" s="94">
        <f>H124</f>
      </c>
      <c r="AH124" s="94">
        <f>I124</f>
      </c>
      <c r="AI124" s="94">
        <f>J124</f>
      </c>
      <c r="AJ124" s="94">
        <f>K124</f>
      </c>
      <c r="AK124" s="94">
        <f>L124</f>
      </c>
      <c r="AL124" s="94">
        <f>M124</f>
      </c>
      <c r="AM124" s="94">
        <f>O124</f>
      </c>
      <c r="AN124" s="94">
        <f>P124</f>
      </c>
      <c r="AO124" s="94">
        <f>Q124</f>
      </c>
      <c r="AP124" s="94">
        <f>R124</f>
      </c>
      <c r="AQ124" s="94">
        <f>S124</f>
      </c>
      <c r="AR124" s="190">
        <f>T124</f>
      </c>
      <c r="AS124" s="190">
        <f>U124</f>
      </c>
      <c r="AT124" s="1"/>
      <c r="AU124" s="1">
        <f>AF124</f>
      </c>
      <c r="AV124" s="1">
        <f>AM124</f>
      </c>
      <c r="AW124" s="1">
        <f>AG124</f>
      </c>
      <c r="AX124" s="1">
        <f>AH124</f>
      </c>
      <c r="AY124" s="1">
        <f>AN124</f>
      </c>
      <c r="AZ124" s="1">
        <f>AO124</f>
      </c>
      <c r="BA124" s="1">
        <f>AI124</f>
      </c>
      <c r="BB124" s="1">
        <f>AP124</f>
      </c>
      <c r="BC124" s="1">
        <f>AJ124</f>
      </c>
      <c r="BD124" s="1">
        <f>AK124</f>
      </c>
      <c r="BE124" s="1">
        <f>AQ124</f>
      </c>
      <c r="BF124">
        <f>AR124</f>
      </c>
      <c r="BG124">
        <f>AL124</f>
      </c>
      <c r="BH124">
        <f>AS124</f>
      </c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ht="16.5">
      <c r="A125" s="156"/>
      <c r="B125" s="155"/>
      <c r="C125" s="12"/>
      <c r="D125" s="104" t="str">
        <f>Invoer!B90</f>
        <v>Langosch Michel</v>
      </c>
      <c r="E125" s="48"/>
      <c r="F125" s="10"/>
      <c r="G125" s="11">
        <f>IF(ISBLANK(Invoer!G90),"",Invoer!G90)</f>
      </c>
      <c r="H125" s="11">
        <f>IF(ISBLANK(Invoer!Q90),"",Invoer!Q90)</f>
      </c>
      <c r="I125" s="11">
        <f>IF(ISBLANK(Invoer!R90),"",Invoer!V90)</f>
      </c>
      <c r="J125" s="11">
        <f>IF(ISBLANK(Invoer!AK90),"",Invoer!AK90)</f>
      </c>
      <c r="K125" s="11">
        <f>IF(ISBLANK(Invoer!AU90),"",Invoer!AU90)</f>
      </c>
      <c r="L125" s="11">
        <f>IF(ISBLANK(Invoer!AZ90),"",Invoer!AZ90)</f>
      </c>
      <c r="M125" s="11">
        <f>IF(ISBLANK(Invoer!BO90),"",Invoer!BO90)</f>
      </c>
      <c r="N125" s="100">
        <f>SUM(E125:M125)</f>
        <v>0</v>
      </c>
      <c r="O125" s="160">
        <f>IF(ISBLANK(Invoer!L90),"",Invoer!L90)</f>
      </c>
      <c r="P125" s="160">
        <f>IF(ISBLANK(Invoer!AA90),"",Invoer!AA90)</f>
      </c>
      <c r="Q125" s="160">
        <f>IF(ISBLANK(Invoer!AF90),"",Invoer!AF90)</f>
      </c>
      <c r="R125" s="160">
        <f>IF(ISBLANK(Invoer!AP90),"",Invoer!AP90)</f>
      </c>
      <c r="S125" s="160">
        <f>IF(ISBLANK(Invoer!BE90),"",Invoer!BE90)</f>
      </c>
      <c r="T125" s="160">
        <f>IF(ISBLANK(Invoer!BJ90),"",Invoer!BJ90)</f>
      </c>
      <c r="U125" s="160">
        <f>IF(ISBLANK(Invoer!BT90),"",Invoer!BT90)</f>
      </c>
      <c r="V125" s="121">
        <f>SUM(O125:U125)</f>
        <v>0</v>
      </c>
      <c r="W125" s="147">
        <f>N125-SMALL(AF125:AL125,1)-SMALL(AF125:AL125,2)</f>
        <v>0</v>
      </c>
      <c r="X125" s="147">
        <f>V125-SMALL(AM125:AS125,1)-SMALL(AM125:AS125,2)</f>
        <v>0</v>
      </c>
      <c r="Y125" s="101">
        <f>N125+V125</f>
        <v>0</v>
      </c>
      <c r="Z125" s="147">
        <f>Y125-SMALL(AU125:BH125,1)-SMALL(AU125:BH125,2)-SMALL(AU125:BH125,3)-SMALL(AU125:BH125,4)</f>
        <v>0</v>
      </c>
      <c r="AA125" s="101">
        <f>RANK(W125,W$5:W$169)</f>
        <v>60</v>
      </c>
      <c r="AB125" s="101">
        <f>RANK(X125,X$5:X$169)</f>
        <v>57</v>
      </c>
      <c r="AC125" s="101">
        <f>RANK(Y125,Y$5:Y$169)</f>
        <v>68</v>
      </c>
      <c r="AD125" s="101">
        <f>RANK(Z125,Z$5:Z$169)</f>
        <v>68</v>
      </c>
      <c r="AE125" s="8"/>
      <c r="AF125" s="94">
        <f>G125</f>
      </c>
      <c r="AG125" s="94">
        <f>H125</f>
      </c>
      <c r="AH125" s="94">
        <f>I125</f>
      </c>
      <c r="AI125" s="94">
        <f>J125</f>
      </c>
      <c r="AJ125" s="94">
        <f>K125</f>
      </c>
      <c r="AK125" s="94">
        <f>L125</f>
      </c>
      <c r="AL125" s="94">
        <f>M125</f>
      </c>
      <c r="AM125" s="94">
        <f>O125</f>
      </c>
      <c r="AN125" s="94">
        <f>P125</f>
      </c>
      <c r="AO125" s="94">
        <f>Q125</f>
      </c>
      <c r="AP125" s="94">
        <f>R125</f>
      </c>
      <c r="AQ125" s="94">
        <f>S125</f>
      </c>
      <c r="AR125" s="190">
        <f>T125</f>
      </c>
      <c r="AS125" s="190">
        <f>U125</f>
      </c>
      <c r="AT125" s="1"/>
      <c r="AU125" s="1">
        <f>AF125</f>
      </c>
      <c r="AV125" s="1">
        <f>AM125</f>
      </c>
      <c r="AW125" s="1">
        <f>AG125</f>
      </c>
      <c r="AX125" s="1">
        <f>AH125</f>
      </c>
      <c r="AY125" s="1">
        <f>AN125</f>
      </c>
      <c r="AZ125" s="1">
        <f>AO125</f>
      </c>
      <c r="BA125" s="1">
        <f>AI125</f>
      </c>
      <c r="BB125" s="1">
        <f>AP125</f>
      </c>
      <c r="BC125" s="1">
        <f>AJ125</f>
      </c>
      <c r="BD125" s="1">
        <f>AK125</f>
      </c>
      <c r="BE125" s="1">
        <f>AQ125</f>
      </c>
      <c r="BF125">
        <f>AR125</f>
      </c>
      <c r="BG125">
        <f>AL125</f>
      </c>
      <c r="BH125">
        <f>AS125</f>
      </c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ht="16.5">
      <c r="A126" s="156"/>
      <c r="B126" s="155"/>
      <c r="C126" s="12"/>
      <c r="D126" s="104" t="str">
        <f>Invoer!B91</f>
        <v>Lorello Antonio (J15)</v>
      </c>
      <c r="E126" s="48"/>
      <c r="F126" s="10"/>
      <c r="G126" s="11">
        <f>IF(ISBLANK(Invoer!G91),"",Invoer!G91)</f>
      </c>
      <c r="H126" s="11">
        <f>IF(ISBLANK(Invoer!Q91),"",Invoer!Q91)</f>
      </c>
      <c r="I126" s="11">
        <f>IF(ISBLANK(Invoer!R91),"",Invoer!V91)</f>
      </c>
      <c r="J126" s="11">
        <f>IF(ISBLANK(Invoer!AK91),"",Invoer!AK91)</f>
      </c>
      <c r="K126" s="11">
        <f>IF(ISBLANK(Invoer!AU91),"",Invoer!AU91)</f>
      </c>
      <c r="L126" s="11">
        <f>IF(ISBLANK(Invoer!AZ91),"",Invoer!AZ91)</f>
      </c>
      <c r="M126" s="11">
        <f>IF(ISBLANK(Invoer!BO91),"",Invoer!BO91)</f>
      </c>
      <c r="N126" s="100">
        <f>SUM(E126:M126)</f>
        <v>0</v>
      </c>
      <c r="O126" s="160">
        <f>IF(ISBLANK(Invoer!L91),"",Invoer!L91)</f>
      </c>
      <c r="P126" s="160">
        <f>IF(ISBLANK(Invoer!AA91),"",Invoer!AA91)</f>
      </c>
      <c r="Q126" s="160">
        <f>IF(ISBLANK(Invoer!AF91),"",Invoer!AF91)</f>
      </c>
      <c r="R126" s="160">
        <f>IF(ISBLANK(Invoer!AP91),"",Invoer!AP91)</f>
      </c>
      <c r="S126" s="160">
        <f>IF(ISBLANK(Invoer!BE91),"",Invoer!BE91)</f>
      </c>
      <c r="T126" s="160">
        <f>IF(ISBLANK(Invoer!BJ91),"",Invoer!BJ91)</f>
      </c>
      <c r="U126" s="160">
        <f>IF(ISBLANK(Invoer!BT91),"",Invoer!BT91)</f>
      </c>
      <c r="V126" s="121">
        <f>SUM(O126:U126)</f>
        <v>0</v>
      </c>
      <c r="W126" s="147">
        <f>N126-SMALL(AF126:AL126,1)-SMALL(AF126:AL126,2)</f>
        <v>0</v>
      </c>
      <c r="X126" s="147">
        <f>V126-SMALL(AM126:AS126,1)-SMALL(AM126:AS126,2)</f>
        <v>0</v>
      </c>
      <c r="Y126" s="101">
        <f>N126+V126</f>
        <v>0</v>
      </c>
      <c r="Z126" s="147">
        <f>Y126-SMALL(AU126:BH126,1)-SMALL(AU126:BH126,2)-SMALL(AU126:BH126,3)-SMALL(AU126:BH126,4)</f>
        <v>0</v>
      </c>
      <c r="AA126" s="101">
        <f>RANK(W126,W$5:W$169)</f>
        <v>60</v>
      </c>
      <c r="AB126" s="101">
        <f>RANK(X126,X$5:X$169)</f>
        <v>57</v>
      </c>
      <c r="AC126" s="101">
        <f>RANK(Y126,Y$5:Y$169)</f>
        <v>68</v>
      </c>
      <c r="AD126" s="101">
        <f>RANK(Z126,Z$5:Z$169)</f>
        <v>68</v>
      </c>
      <c r="AE126" s="8"/>
      <c r="AF126" s="94">
        <f>G126</f>
      </c>
      <c r="AG126" s="94">
        <f>H126</f>
      </c>
      <c r="AH126" s="94">
        <f>I126</f>
      </c>
      <c r="AI126" s="94">
        <f>J126</f>
      </c>
      <c r="AJ126" s="94">
        <f>K126</f>
      </c>
      <c r="AK126" s="94">
        <f>L126</f>
      </c>
      <c r="AL126" s="94">
        <f>M126</f>
      </c>
      <c r="AM126" s="94">
        <f>O126</f>
      </c>
      <c r="AN126" s="94">
        <f>P126</f>
      </c>
      <c r="AO126" s="94">
        <f>Q126</f>
      </c>
      <c r="AP126" s="94">
        <f>R126</f>
      </c>
      <c r="AQ126" s="94">
        <f>S126</f>
      </c>
      <c r="AR126" s="190">
        <f>T126</f>
      </c>
      <c r="AS126" s="190">
        <f>U126</f>
      </c>
      <c r="AT126" s="1"/>
      <c r="AU126" s="1">
        <f>AF126</f>
      </c>
      <c r="AV126" s="1">
        <f>AM126</f>
      </c>
      <c r="AW126" s="1">
        <f>AG126</f>
      </c>
      <c r="AX126" s="1">
        <f>AH126</f>
      </c>
      <c r="AY126" s="1">
        <f>AN126</f>
      </c>
      <c r="AZ126" s="1">
        <f>AO126</f>
      </c>
      <c r="BA126" s="1">
        <f>AI126</f>
      </c>
      <c r="BB126" s="1">
        <f>AP126</f>
      </c>
      <c r="BC126" s="1">
        <f>AJ126</f>
      </c>
      <c r="BD126" s="1">
        <f>AK126</f>
      </c>
      <c r="BE126" s="1">
        <f>AQ126</f>
      </c>
      <c r="BF126">
        <f>AR126</f>
      </c>
      <c r="BG126">
        <f>AL126</f>
      </c>
      <c r="BH126">
        <f>AS126</f>
      </c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ht="16.5">
      <c r="A127" s="156"/>
      <c r="B127" s="155"/>
      <c r="C127" s="12"/>
      <c r="D127" s="104" t="str">
        <f>Invoer!B92</f>
        <v>Marteijn Kees</v>
      </c>
      <c r="E127" s="145"/>
      <c r="F127" s="146"/>
      <c r="G127" s="11">
        <f>IF(ISBLANK(Invoer!G92),"",Invoer!G92)</f>
      </c>
      <c r="H127" s="11">
        <f>IF(ISBLANK(Invoer!Q92),"",Invoer!Q92)</f>
      </c>
      <c r="I127" s="11">
        <f>IF(ISBLANK(Invoer!R92),"",Invoer!V92)</f>
      </c>
      <c r="J127" s="11">
        <f>IF(ISBLANK(Invoer!AK92),"",Invoer!AK92)</f>
      </c>
      <c r="K127" s="11">
        <f>IF(ISBLANK(Invoer!AU92),"",Invoer!AU92)</f>
      </c>
      <c r="L127" s="11">
        <f>IF(ISBLANK(Invoer!AZ92),"",Invoer!AZ92)</f>
      </c>
      <c r="M127" s="11">
        <f>IF(ISBLANK(Invoer!BO92),"",Invoer!BO92)</f>
      </c>
      <c r="N127" s="100">
        <f>SUM(E127:M127)</f>
        <v>0</v>
      </c>
      <c r="O127" s="160">
        <f>IF(ISBLANK(Invoer!L92),"",Invoer!L92)</f>
      </c>
      <c r="P127" s="160">
        <f>IF(ISBLANK(Invoer!AA92),"",Invoer!AA92)</f>
      </c>
      <c r="Q127" s="160">
        <f>IF(ISBLANK(Invoer!AF92),"",Invoer!AF92)</f>
      </c>
      <c r="R127" s="160">
        <f>IF(ISBLANK(Invoer!AP92),"",Invoer!AP92)</f>
      </c>
      <c r="S127" s="160">
        <f>IF(ISBLANK(Invoer!BE92),"",Invoer!BE92)</f>
      </c>
      <c r="T127" s="160">
        <f>IF(ISBLANK(Invoer!BJ92),"",Invoer!BJ92)</f>
      </c>
      <c r="U127" s="160">
        <f>IF(ISBLANK(Invoer!BT92),"",Invoer!BT92)</f>
      </c>
      <c r="V127" s="121">
        <f>SUM(O127:U127)</f>
        <v>0</v>
      </c>
      <c r="W127" s="147">
        <f>N127-SMALL(AF127:AL127,1)-SMALL(AF127:AL127,2)</f>
        <v>0</v>
      </c>
      <c r="X127" s="147">
        <f>V127-SMALL(AM127:AS127,1)-SMALL(AM127:AS127,2)</f>
        <v>0</v>
      </c>
      <c r="Y127" s="147">
        <f>N127+V127</f>
        <v>0</v>
      </c>
      <c r="Z127" s="147">
        <f>Y127-SMALL(AU127:BH127,1)-SMALL(AU127:BH127,2)-SMALL(AU127:BH127,3)-SMALL(AU127:BH127,4)</f>
        <v>0</v>
      </c>
      <c r="AA127" s="101">
        <f>RANK(W127,W$5:W$169)</f>
        <v>60</v>
      </c>
      <c r="AB127" s="101">
        <f>RANK(X127,X$5:X$169)</f>
        <v>57</v>
      </c>
      <c r="AC127" s="101">
        <f>RANK(Y127,Y$5:Y$169)</f>
        <v>68</v>
      </c>
      <c r="AD127" s="101">
        <f>RANK(Z127,Z$5:Z$169)</f>
        <v>68</v>
      </c>
      <c r="AE127" s="8"/>
      <c r="AF127" s="94">
        <f>G127</f>
      </c>
      <c r="AG127" s="94">
        <f>H127</f>
      </c>
      <c r="AH127" s="94">
        <f>I127</f>
      </c>
      <c r="AI127" s="94">
        <f>J127</f>
      </c>
      <c r="AJ127" s="94">
        <f>K127</f>
      </c>
      <c r="AK127" s="94">
        <f>L127</f>
      </c>
      <c r="AL127" s="94">
        <f>M127</f>
      </c>
      <c r="AM127" s="94">
        <f>O127</f>
      </c>
      <c r="AN127" s="94">
        <f>P127</f>
      </c>
      <c r="AO127" s="94">
        <f>Q127</f>
      </c>
      <c r="AP127" s="94">
        <f>R127</f>
      </c>
      <c r="AQ127" s="94">
        <f>S127</f>
      </c>
      <c r="AR127" s="190">
        <f>T127</f>
      </c>
      <c r="AS127" s="190">
        <f>U127</f>
      </c>
      <c r="AT127" s="1"/>
      <c r="AU127" s="1">
        <f>AF127</f>
      </c>
      <c r="AV127" s="1">
        <f>AM127</f>
      </c>
      <c r="AW127" s="1">
        <f>AG127</f>
      </c>
      <c r="AX127" s="1">
        <f>AH127</f>
      </c>
      <c r="AY127" s="1">
        <f>AN127</f>
      </c>
      <c r="AZ127" s="1">
        <f>AO127</f>
      </c>
      <c r="BA127" s="1">
        <f>AI127</f>
      </c>
      <c r="BB127" s="1">
        <f>AP127</f>
      </c>
      <c r="BC127" s="1">
        <f>AJ127</f>
      </c>
      <c r="BD127" s="1">
        <f>AK127</f>
      </c>
      <c r="BE127" s="1">
        <f>AQ127</f>
      </c>
      <c r="BF127">
        <f>AR127</f>
      </c>
      <c r="BG127">
        <f>AL127</f>
      </c>
      <c r="BH127">
        <f>AS127</f>
      </c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ht="16.5">
      <c r="A128" s="156"/>
      <c r="B128" s="155"/>
      <c r="C128" s="12"/>
      <c r="D128" s="104" t="str">
        <f>Invoer!B93</f>
        <v>Melse Erik</v>
      </c>
      <c r="E128" s="145"/>
      <c r="F128" s="146"/>
      <c r="G128" s="11">
        <f>IF(ISBLANK(Invoer!G93),"",Invoer!G93)</f>
      </c>
      <c r="H128" s="11">
        <f>IF(ISBLANK(Invoer!Q93),"",Invoer!Q93)</f>
      </c>
      <c r="I128" s="11">
        <f>IF(ISBLANK(Invoer!R93),"",Invoer!V93)</f>
      </c>
      <c r="J128" s="11">
        <f>IF(ISBLANK(Invoer!AK93),"",Invoer!AK93)</f>
      </c>
      <c r="K128" s="11">
        <f>IF(ISBLANK(Invoer!AU93),"",Invoer!AU93)</f>
      </c>
      <c r="L128" s="11">
        <f>IF(ISBLANK(Invoer!AZ93),"",Invoer!AZ93)</f>
      </c>
      <c r="M128" s="11">
        <f>IF(ISBLANK(Invoer!BO93),"",Invoer!BO93)</f>
      </c>
      <c r="N128" s="100">
        <f>SUM(E128:M128)</f>
        <v>0</v>
      </c>
      <c r="O128" s="160">
        <f>IF(ISBLANK(Invoer!L93),"",Invoer!L93)</f>
      </c>
      <c r="P128" s="160">
        <f>IF(ISBLANK(Invoer!AA93),"",Invoer!AA93)</f>
      </c>
      <c r="Q128" s="160">
        <f>IF(ISBLANK(Invoer!AF93),"",Invoer!AF93)</f>
      </c>
      <c r="R128" s="160">
        <f>IF(ISBLANK(Invoer!AP93),"",Invoer!AP93)</f>
      </c>
      <c r="S128" s="160">
        <f>IF(ISBLANK(Invoer!BE93),"",Invoer!BE93)</f>
      </c>
      <c r="T128" s="160">
        <f>IF(ISBLANK(Invoer!BJ93),"",Invoer!BJ93)</f>
      </c>
      <c r="U128" s="160">
        <f>IF(ISBLANK(Invoer!BT93),"",Invoer!BT93)</f>
      </c>
      <c r="V128" s="121">
        <f>SUM(O128:U128)</f>
        <v>0</v>
      </c>
      <c r="W128" s="147">
        <f>N128-SMALL(AF128:AL128,1)-SMALL(AF128:AL128,2)</f>
        <v>0</v>
      </c>
      <c r="X128" s="147">
        <f>V128-SMALL(AM128:AS128,1)-SMALL(AM128:AS128,2)</f>
        <v>0</v>
      </c>
      <c r="Y128" s="147">
        <f>N128+V128</f>
        <v>0</v>
      </c>
      <c r="Z128" s="147">
        <f>Y128-SMALL(AU128:BH128,1)-SMALL(AU128:BH128,2)-SMALL(AU128:BH128,3)-SMALL(AU128:BH128,4)</f>
        <v>0</v>
      </c>
      <c r="AA128" s="101">
        <f>RANK(W128,W$5:W$169)</f>
        <v>60</v>
      </c>
      <c r="AB128" s="101">
        <f>RANK(X128,X$5:X$169)</f>
        <v>57</v>
      </c>
      <c r="AC128" s="101">
        <f>RANK(Y128,Y$5:Y$169)</f>
        <v>68</v>
      </c>
      <c r="AD128" s="101">
        <f>RANK(Z128,Z$5:Z$169)</f>
        <v>68</v>
      </c>
      <c r="AE128" s="8"/>
      <c r="AF128" s="94">
        <f>G128</f>
      </c>
      <c r="AG128" s="94">
        <f>H128</f>
      </c>
      <c r="AH128" s="94">
        <f>I128</f>
      </c>
      <c r="AI128" s="94">
        <f>J128</f>
      </c>
      <c r="AJ128" s="94">
        <f>K128</f>
      </c>
      <c r="AK128" s="94">
        <f>L128</f>
      </c>
      <c r="AL128" s="94">
        <f>M128</f>
      </c>
      <c r="AM128" s="94">
        <f>O128</f>
      </c>
      <c r="AN128" s="94">
        <f>P128</f>
      </c>
      <c r="AO128" s="94">
        <f>Q128</f>
      </c>
      <c r="AP128" s="94">
        <f>R128</f>
      </c>
      <c r="AQ128" s="94">
        <f>S128</f>
      </c>
      <c r="AR128" s="190">
        <f>T128</f>
      </c>
      <c r="AS128" s="190">
        <f>U128</f>
      </c>
      <c r="AT128" s="1"/>
      <c r="AU128" s="1">
        <f>AF128</f>
      </c>
      <c r="AV128" s="1">
        <f>AM128</f>
      </c>
      <c r="AW128" s="1">
        <f>AG128</f>
      </c>
      <c r="AX128" s="1">
        <f>AH128</f>
      </c>
      <c r="AY128" s="1">
        <f>AN128</f>
      </c>
      <c r="AZ128" s="1">
        <f>AO128</f>
      </c>
      <c r="BA128" s="1">
        <f>AI128</f>
      </c>
      <c r="BB128" s="1">
        <f>AP128</f>
      </c>
      <c r="BC128" s="1">
        <f>AJ128</f>
      </c>
      <c r="BD128" s="1">
        <f>AK128</f>
      </c>
      <c r="BE128" s="1">
        <f>AQ128</f>
      </c>
      <c r="BF128">
        <f>AR128</f>
      </c>
      <c r="BG128">
        <f>AL128</f>
      </c>
      <c r="BH128">
        <f>AS128</f>
      </c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ht="16.5">
      <c r="A129" s="156"/>
      <c r="B129" s="155"/>
      <c r="C129" s="12"/>
      <c r="D129" s="104" t="str">
        <f>Invoer!B95</f>
        <v>Meulmeester Arjen de</v>
      </c>
      <c r="E129" s="145"/>
      <c r="F129" s="146"/>
      <c r="G129" s="11">
        <f>IF(ISBLANK(Invoer!G95),"",Invoer!G95)</f>
      </c>
      <c r="H129" s="11">
        <f>IF(ISBLANK(Invoer!Q95),"",Invoer!Q95)</f>
      </c>
      <c r="I129" s="11">
        <f>IF(ISBLANK(Invoer!R95),"",Invoer!V95)</f>
      </c>
      <c r="J129" s="11">
        <f>IF(ISBLANK(Invoer!AK95),"",Invoer!AK95)</f>
      </c>
      <c r="K129" s="11">
        <f>IF(ISBLANK(Invoer!AU95),"",Invoer!AU95)</f>
      </c>
      <c r="L129" s="11">
        <f>IF(ISBLANK(Invoer!AZ95),"",Invoer!AZ95)</f>
      </c>
      <c r="M129" s="11">
        <f>IF(ISBLANK(Invoer!BO95),"",Invoer!BO95)</f>
      </c>
      <c r="N129" s="100">
        <f>SUM(E129:M129)</f>
        <v>0</v>
      </c>
      <c r="O129" s="160">
        <f>IF(ISBLANK(Invoer!L95),"",Invoer!L95)</f>
      </c>
      <c r="P129" s="160">
        <f>IF(ISBLANK(Invoer!AA95),"",Invoer!AA95)</f>
      </c>
      <c r="Q129" s="160">
        <f>IF(ISBLANK(Invoer!AF95),"",Invoer!AF95)</f>
      </c>
      <c r="R129" s="160">
        <f>IF(ISBLANK(Invoer!AP95),"",Invoer!AP95)</f>
      </c>
      <c r="S129" s="160">
        <f>IF(ISBLANK(Invoer!BE95),"",Invoer!BE95)</f>
      </c>
      <c r="T129" s="160">
        <f>IF(ISBLANK(Invoer!BJ95),"",Invoer!BJ95)</f>
      </c>
      <c r="U129" s="160">
        <f>IF(ISBLANK(Invoer!BT95),"",Invoer!BT95)</f>
      </c>
      <c r="V129" s="121">
        <f>SUM(O129:U129)</f>
        <v>0</v>
      </c>
      <c r="W129" s="147">
        <f>N129-SMALL(AF129:AL129,1)-SMALL(AF129:AL129,2)</f>
        <v>0</v>
      </c>
      <c r="X129" s="147">
        <f>V129-SMALL(AM129:AS129,1)-SMALL(AM129:AS129,2)</f>
        <v>0</v>
      </c>
      <c r="Y129" s="147">
        <f>N129+V129</f>
        <v>0</v>
      </c>
      <c r="Z129" s="147">
        <f>Y129-SMALL(AU129:BH129,1)-SMALL(AU129:BH129,2)-SMALL(AU129:BH129,3)-SMALL(AU129:BH129,4)</f>
        <v>0</v>
      </c>
      <c r="AA129" s="101">
        <f>RANK(W129,W$5:W$169)</f>
        <v>60</v>
      </c>
      <c r="AB129" s="101">
        <f>RANK(X129,X$5:X$169)</f>
        <v>57</v>
      </c>
      <c r="AC129" s="101">
        <f>RANK(Y129,Y$5:Y$169)</f>
        <v>68</v>
      </c>
      <c r="AD129" s="101">
        <f>RANK(Z129,Z$5:Z$169)</f>
        <v>68</v>
      </c>
      <c r="AE129" s="8"/>
      <c r="AF129" s="94">
        <f>G129</f>
      </c>
      <c r="AG129" s="94">
        <f>H129</f>
      </c>
      <c r="AH129" s="94">
        <f>I129</f>
      </c>
      <c r="AI129" s="94">
        <f>J129</f>
      </c>
      <c r="AJ129" s="94">
        <f>K129</f>
      </c>
      <c r="AK129" s="94">
        <f>L129</f>
      </c>
      <c r="AL129" s="94">
        <f>M129</f>
      </c>
      <c r="AM129" s="94">
        <f>O129</f>
      </c>
      <c r="AN129" s="94">
        <f>P129</f>
      </c>
      <c r="AO129" s="94">
        <f>Q129</f>
      </c>
      <c r="AP129" s="94">
        <f>R129</f>
      </c>
      <c r="AQ129" s="94">
        <f>S129</f>
      </c>
      <c r="AR129" s="190">
        <f>T129</f>
      </c>
      <c r="AS129" s="190">
        <f>U129</f>
      </c>
      <c r="AT129" s="1"/>
      <c r="AU129" s="1">
        <f>AF129</f>
      </c>
      <c r="AV129" s="1">
        <f>AM129</f>
      </c>
      <c r="AW129" s="1">
        <f>AG129</f>
      </c>
      <c r="AX129" s="1">
        <f>AH129</f>
      </c>
      <c r="AY129" s="1">
        <f>AN129</f>
      </c>
      <c r="AZ129" s="1">
        <f>AO129</f>
      </c>
      <c r="BA129" s="1">
        <f>AI129</f>
      </c>
      <c r="BB129" s="1">
        <f>AP129</f>
      </c>
      <c r="BC129" s="1">
        <f>AJ129</f>
      </c>
      <c r="BD129" s="1">
        <f>AK129</f>
      </c>
      <c r="BE129" s="1">
        <f>AQ129</f>
      </c>
      <c r="BF129">
        <f>AR129</f>
      </c>
      <c r="BG129">
        <f>AL129</f>
      </c>
      <c r="BH129">
        <f>AS129</f>
      </c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ht="16.5">
      <c r="A130" s="156"/>
      <c r="B130" s="155"/>
      <c r="C130" s="12"/>
      <c r="D130" s="104" t="str">
        <f>Invoer!B98</f>
        <v>Minderhoud Jan (OKP)</v>
      </c>
      <c r="E130" s="145"/>
      <c r="F130" s="146"/>
      <c r="G130" s="11">
        <f>IF(ISBLANK(Invoer!G98),"",Invoer!G98)</f>
      </c>
      <c r="H130" s="11">
        <f>IF(ISBLANK(Invoer!Q98),"",Invoer!Q98)</f>
      </c>
      <c r="I130" s="11">
        <f>IF(ISBLANK(Invoer!R98),"",Invoer!V98)</f>
      </c>
      <c r="J130" s="11">
        <f>IF(ISBLANK(Invoer!AK98),"",Invoer!AK98)</f>
      </c>
      <c r="K130" s="11">
        <f>IF(ISBLANK(Invoer!AU98),"",Invoer!AU98)</f>
      </c>
      <c r="L130" s="11">
        <f>IF(ISBLANK(Invoer!AZ98),"",Invoer!AZ98)</f>
      </c>
      <c r="M130" s="11">
        <f>IF(ISBLANK(Invoer!BO98),"",Invoer!BO98)</f>
      </c>
      <c r="N130" s="100">
        <f>SUM(E130:M130)</f>
        <v>0</v>
      </c>
      <c r="O130" s="160">
        <f>IF(ISBLANK(Invoer!L98),"",Invoer!L98)</f>
      </c>
      <c r="P130" s="160">
        <f>IF(ISBLANK(Invoer!AA98),"",Invoer!AA98)</f>
      </c>
      <c r="Q130" s="160">
        <f>IF(ISBLANK(Invoer!AF98),"",Invoer!AF98)</f>
      </c>
      <c r="R130" s="160">
        <f>IF(ISBLANK(Invoer!AP98),"",Invoer!AP98)</f>
      </c>
      <c r="S130" s="160">
        <f>IF(ISBLANK(Invoer!BE98),"",Invoer!BE98)</f>
      </c>
      <c r="T130" s="160">
        <f>IF(ISBLANK(Invoer!BJ98),"",Invoer!BJ98)</f>
      </c>
      <c r="U130" s="160">
        <f>IF(ISBLANK(Invoer!BT98),"",Invoer!BT98)</f>
      </c>
      <c r="V130" s="121">
        <f>SUM(O130:U130)</f>
        <v>0</v>
      </c>
      <c r="W130" s="147">
        <f>N130-SMALL(AF130:AL130,1)-SMALL(AF130:AL130,2)</f>
        <v>0</v>
      </c>
      <c r="X130" s="147">
        <f>V130-SMALL(AM130:AS130,1)-SMALL(AM130:AS130,2)</f>
        <v>0</v>
      </c>
      <c r="Y130" s="147">
        <f>N130+V130</f>
        <v>0</v>
      </c>
      <c r="Z130" s="147">
        <f>Y130-SMALL(AU130:BH130,1)-SMALL(AU130:BH130,2)-SMALL(AU130:BH130,3)-SMALL(AU130:BH130,4)</f>
        <v>0</v>
      </c>
      <c r="AA130" s="101">
        <f>RANK(W130,W$5:W$169)</f>
        <v>60</v>
      </c>
      <c r="AB130" s="101">
        <f>RANK(X130,X$5:X$169)</f>
        <v>57</v>
      </c>
      <c r="AC130" s="101">
        <f>RANK(Y130,Y$5:Y$169)</f>
        <v>68</v>
      </c>
      <c r="AD130" s="101">
        <f>RANK(Z130,Z$5:Z$169)</f>
        <v>68</v>
      </c>
      <c r="AE130" s="8"/>
      <c r="AF130" s="94">
        <f>G130</f>
      </c>
      <c r="AG130" s="94">
        <f>H130</f>
      </c>
      <c r="AH130" s="94">
        <f>I130</f>
      </c>
      <c r="AI130" s="94">
        <f>J130</f>
      </c>
      <c r="AJ130" s="94">
        <f>K130</f>
      </c>
      <c r="AK130" s="94">
        <f>L130</f>
      </c>
      <c r="AL130" s="94">
        <f>M130</f>
      </c>
      <c r="AM130" s="94">
        <f>O130</f>
      </c>
      <c r="AN130" s="94">
        <f>P130</f>
      </c>
      <c r="AO130" s="94">
        <f>Q130</f>
      </c>
      <c r="AP130" s="94">
        <f>R130</f>
      </c>
      <c r="AQ130" s="94">
        <f>S130</f>
      </c>
      <c r="AR130" s="190">
        <f>T130</f>
      </c>
      <c r="AS130" s="190">
        <f>U130</f>
      </c>
      <c r="AT130" s="1"/>
      <c r="AU130" s="1">
        <f>AF130</f>
      </c>
      <c r="AV130" s="1">
        <f>AM130</f>
      </c>
      <c r="AW130" s="1">
        <f>AG130</f>
      </c>
      <c r="AX130" s="1">
        <f>AH130</f>
      </c>
      <c r="AY130" s="1">
        <f>AN130</f>
      </c>
      <c r="AZ130" s="1">
        <f>AO130</f>
      </c>
      <c r="BA130" s="1">
        <f>AI130</f>
      </c>
      <c r="BB130" s="1">
        <f>AP130</f>
      </c>
      <c r="BC130" s="1">
        <f>AJ130</f>
      </c>
      <c r="BD130" s="1">
        <f>AK130</f>
      </c>
      <c r="BE130" s="1">
        <f>AQ130</f>
      </c>
      <c r="BF130">
        <f>AR130</f>
      </c>
      <c r="BG130">
        <f>AL130</f>
      </c>
      <c r="BH130">
        <f>AS130</f>
      </c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ht="16.5">
      <c r="A131" s="156"/>
      <c r="B131" s="155"/>
      <c r="C131" s="12"/>
      <c r="D131" s="104" t="str">
        <f>Invoer!B103</f>
        <v>Minderhoud Wim</v>
      </c>
      <c r="E131" s="145"/>
      <c r="F131" s="146"/>
      <c r="G131" s="11">
        <f>IF(ISBLANK(Invoer!G103),"",Invoer!G103)</f>
      </c>
      <c r="H131" s="11">
        <f>IF(ISBLANK(Invoer!Q103),"",Invoer!Q103)</f>
      </c>
      <c r="I131" s="11">
        <f>IF(ISBLANK(Invoer!R103),"",Invoer!V103)</f>
      </c>
      <c r="J131" s="11">
        <f>IF(ISBLANK(Invoer!AK103),"",Invoer!AK103)</f>
      </c>
      <c r="K131" s="11">
        <f>IF(ISBLANK(Invoer!AU103),"",Invoer!AU103)</f>
      </c>
      <c r="L131" s="11">
        <f>IF(ISBLANK(Invoer!AZ103),"",Invoer!AZ103)</f>
      </c>
      <c r="M131" s="11">
        <f>IF(ISBLANK(Invoer!BO103),"",Invoer!BO103)</f>
      </c>
      <c r="N131" s="100">
        <f>SUM(E131:M131)</f>
        <v>0</v>
      </c>
      <c r="O131" s="160">
        <f>IF(ISBLANK(Invoer!L103),"",Invoer!L103)</f>
      </c>
      <c r="P131" s="160">
        <f>IF(ISBLANK(Invoer!AA103),"",Invoer!AA103)</f>
      </c>
      <c r="Q131" s="160">
        <f>IF(ISBLANK(Invoer!AF103),"",Invoer!AF103)</f>
      </c>
      <c r="R131" s="160">
        <f>IF(ISBLANK(Invoer!AP103),"",Invoer!AP103)</f>
      </c>
      <c r="S131" s="160">
        <f>IF(ISBLANK(Invoer!BE103),"",Invoer!BE103)</f>
      </c>
      <c r="T131" s="160">
        <f>IF(ISBLANK(Invoer!BJ103),"",Invoer!BJ103)</f>
      </c>
      <c r="U131" s="160">
        <f>IF(ISBLANK(Invoer!BT103),"",Invoer!BT103)</f>
      </c>
      <c r="V131" s="121">
        <f>SUM(O131:U131)</f>
        <v>0</v>
      </c>
      <c r="W131" s="147">
        <f>N131-SMALL(AF131:AL131,1)-SMALL(AF131:AL131,2)</f>
        <v>0</v>
      </c>
      <c r="X131" s="147">
        <f>V131-SMALL(AM131:AS131,1)-SMALL(AM131:AS131,2)</f>
        <v>0</v>
      </c>
      <c r="Y131" s="147">
        <f>N131+V131</f>
        <v>0</v>
      </c>
      <c r="Z131" s="147">
        <f>Y131-SMALL(AU131:BH131,1)-SMALL(AU131:BH131,2)-SMALL(AU131:BH131,3)-SMALL(AU131:BH131,4)</f>
        <v>0</v>
      </c>
      <c r="AA131" s="101">
        <f>RANK(W131,W$5:W$169)</f>
        <v>60</v>
      </c>
      <c r="AB131" s="101">
        <f>RANK(X131,X$5:X$169)</f>
        <v>57</v>
      </c>
      <c r="AC131" s="101">
        <f>RANK(Y131,Y$5:Y$169)</f>
        <v>68</v>
      </c>
      <c r="AD131" s="101">
        <f>RANK(Z131,Z$5:Z$169)</f>
        <v>68</v>
      </c>
      <c r="AE131" s="8"/>
      <c r="AF131" s="94">
        <f>G131</f>
      </c>
      <c r="AG131" s="94">
        <f>H131</f>
      </c>
      <c r="AH131" s="94">
        <f>I131</f>
      </c>
      <c r="AI131" s="94">
        <f>J131</f>
      </c>
      <c r="AJ131" s="94">
        <f>K131</f>
      </c>
      <c r="AK131" s="94">
        <f>L131</f>
      </c>
      <c r="AL131" s="94">
        <f>M131</f>
      </c>
      <c r="AM131" s="94">
        <f>O131</f>
      </c>
      <c r="AN131" s="94">
        <f>P131</f>
      </c>
      <c r="AO131" s="94">
        <f>Q131</f>
      </c>
      <c r="AP131" s="94">
        <f>R131</f>
      </c>
      <c r="AQ131" s="94">
        <f>S131</f>
      </c>
      <c r="AR131" s="190">
        <f>T131</f>
      </c>
      <c r="AS131" s="190">
        <f>U131</f>
      </c>
      <c r="AT131" s="1"/>
      <c r="AU131" s="1">
        <f>AF131</f>
      </c>
      <c r="AV131" s="1">
        <f>AM131</f>
      </c>
      <c r="AW131" s="1">
        <f>AG131</f>
      </c>
      <c r="AX131" s="1">
        <f>AH131</f>
      </c>
      <c r="AY131" s="1">
        <f>AN131</f>
      </c>
      <c r="AZ131" s="1">
        <f>AO131</f>
      </c>
      <c r="BA131" s="1">
        <f>AI131</f>
      </c>
      <c r="BB131" s="1">
        <f>AP131</f>
      </c>
      <c r="BC131" s="1">
        <f>AJ131</f>
      </c>
      <c r="BD131" s="1">
        <f>AK131</f>
      </c>
      <c r="BE131" s="1">
        <f>AQ131</f>
      </c>
      <c r="BF131">
        <f>AR131</f>
      </c>
      <c r="BG131">
        <f>AL131</f>
      </c>
      <c r="BH131">
        <f>AS131</f>
      </c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ht="16.5">
      <c r="A132" s="156"/>
      <c r="B132" s="155"/>
      <c r="C132" s="12"/>
      <c r="D132" s="104" t="str">
        <f>Invoer!B104</f>
        <v>Mol Rene</v>
      </c>
      <c r="E132" s="48"/>
      <c r="F132" s="10"/>
      <c r="G132" s="11">
        <f>IF(ISBLANK(Invoer!G104),"",Invoer!G104)</f>
      </c>
      <c r="H132" s="11">
        <f>IF(ISBLANK(Invoer!Q104),"",Invoer!Q104)</f>
      </c>
      <c r="I132" s="11">
        <f>IF(ISBLANK(Invoer!R104),"",Invoer!V104)</f>
      </c>
      <c r="J132" s="11">
        <f>IF(ISBLANK(Invoer!AK104),"",Invoer!AK104)</f>
      </c>
      <c r="K132" s="11">
        <f>IF(ISBLANK(Invoer!AU104),"",Invoer!AU104)</f>
      </c>
      <c r="L132" s="11">
        <f>IF(ISBLANK(Invoer!AZ104),"",Invoer!AZ104)</f>
      </c>
      <c r="M132" s="11">
        <f>IF(ISBLANK(Invoer!BO104),"",Invoer!BO104)</f>
      </c>
      <c r="N132" s="100">
        <f>SUM(E132:M132)</f>
        <v>0</v>
      </c>
      <c r="O132" s="160">
        <f>IF(ISBLANK(Invoer!L104),"",Invoer!L104)</f>
      </c>
      <c r="P132" s="160">
        <f>IF(ISBLANK(Invoer!AA104),"",Invoer!AA104)</f>
      </c>
      <c r="Q132" s="160">
        <f>IF(ISBLANK(Invoer!AF104),"",Invoer!AF104)</f>
      </c>
      <c r="R132" s="160">
        <f>IF(ISBLANK(Invoer!AP104),"",Invoer!AP104)</f>
      </c>
      <c r="S132" s="160">
        <f>IF(ISBLANK(Invoer!BE104),"",Invoer!BE104)</f>
      </c>
      <c r="T132" s="160">
        <f>IF(ISBLANK(Invoer!BJ104),"",Invoer!BJ104)</f>
      </c>
      <c r="U132" s="160">
        <f>IF(ISBLANK(Invoer!BT104),"",Invoer!BT104)</f>
      </c>
      <c r="V132" s="121">
        <f>SUM(O132:U132)</f>
        <v>0</v>
      </c>
      <c r="W132" s="147">
        <f>N132-SMALL(AF132:AL132,1)-SMALL(AF132:AL132,2)</f>
        <v>0</v>
      </c>
      <c r="X132" s="147">
        <f>V132-SMALL(AM132:AS132,1)-SMALL(AM132:AS132,2)</f>
        <v>0</v>
      </c>
      <c r="Y132" s="101">
        <f>N132+V132</f>
        <v>0</v>
      </c>
      <c r="Z132" s="147">
        <f>Y132-SMALL(AU132:BH132,1)-SMALL(AU132:BH132,2)-SMALL(AU132:BH132,3)-SMALL(AU132:BH132,4)</f>
        <v>0</v>
      </c>
      <c r="AA132" s="101">
        <f>RANK(W132,W$5:W$169)</f>
        <v>60</v>
      </c>
      <c r="AB132" s="101">
        <f>RANK(X132,X$5:X$169)</f>
        <v>57</v>
      </c>
      <c r="AC132" s="101">
        <f>RANK(Y132,Y$5:Y$169)</f>
        <v>68</v>
      </c>
      <c r="AD132" s="101">
        <f>RANK(Z132,Z$5:Z$169)</f>
        <v>68</v>
      </c>
      <c r="AE132" s="8"/>
      <c r="AF132" s="94">
        <f>G132</f>
      </c>
      <c r="AG132" s="94">
        <f>H132</f>
      </c>
      <c r="AH132" s="94">
        <f>I132</f>
      </c>
      <c r="AI132" s="94">
        <f>J132</f>
      </c>
      <c r="AJ132" s="94">
        <f>K132</f>
      </c>
      <c r="AK132" s="94">
        <f>L132</f>
      </c>
      <c r="AL132" s="94">
        <f>M132</f>
      </c>
      <c r="AM132" s="94">
        <f>O132</f>
      </c>
      <c r="AN132" s="94">
        <f>P132</f>
      </c>
      <c r="AO132" s="94">
        <f>Q132</f>
      </c>
      <c r="AP132" s="94">
        <f>R132</f>
      </c>
      <c r="AQ132" s="94">
        <f>S132</f>
      </c>
      <c r="AR132" s="190">
        <f>T132</f>
      </c>
      <c r="AS132" s="190">
        <f>U132</f>
      </c>
      <c r="AT132" s="1"/>
      <c r="AU132" s="1">
        <f>AF132</f>
      </c>
      <c r="AV132" s="1">
        <f>AM132</f>
      </c>
      <c r="AW132" s="1">
        <f>AG132</f>
      </c>
      <c r="AX132" s="1">
        <f>AH132</f>
      </c>
      <c r="AY132" s="1">
        <f>AN132</f>
      </c>
      <c r="AZ132" s="1">
        <f>AO132</f>
      </c>
      <c r="BA132" s="1">
        <f>AI132</f>
      </c>
      <c r="BB132" s="1">
        <f>AP132</f>
      </c>
      <c r="BC132" s="1">
        <f>AJ132</f>
      </c>
      <c r="BD132" s="1">
        <f>AK132</f>
      </c>
      <c r="BE132" s="1">
        <f>AQ132</f>
      </c>
      <c r="BF132">
        <f>AR132</f>
      </c>
      <c r="BG132">
        <f>AL132</f>
      </c>
      <c r="BH132">
        <f>AS132</f>
      </c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ht="16.5">
      <c r="A133" s="156"/>
      <c r="B133" s="155"/>
      <c r="C133" s="12"/>
      <c r="D133" s="104" t="str">
        <f>Invoer!B107</f>
        <v>Oever Geert ten</v>
      </c>
      <c r="E133" s="145"/>
      <c r="F133" s="146"/>
      <c r="G133" s="11">
        <f>IF(ISBLANK(Invoer!G107),"",Invoer!G107)</f>
      </c>
      <c r="H133" s="11">
        <f>IF(ISBLANK(Invoer!Q107),"",Invoer!Q107)</f>
      </c>
      <c r="I133" s="11">
        <f>IF(ISBLANK(Invoer!R107),"",Invoer!V107)</f>
      </c>
      <c r="J133" s="11">
        <f>IF(ISBLANK(Invoer!AK107),"",Invoer!AK107)</f>
      </c>
      <c r="K133" s="11">
        <f>IF(ISBLANK(Invoer!AU107),"",Invoer!AU107)</f>
      </c>
      <c r="L133" s="11">
        <f>IF(ISBLANK(Invoer!AZ107),"",Invoer!AZ107)</f>
      </c>
      <c r="M133" s="11">
        <f>IF(ISBLANK(Invoer!BO107),"",Invoer!BO107)</f>
      </c>
      <c r="N133" s="100">
        <f>SUM(E133:M133)</f>
        <v>0</v>
      </c>
      <c r="O133" s="160">
        <f>IF(ISBLANK(Invoer!L107),"",Invoer!L107)</f>
      </c>
      <c r="P133" s="160">
        <f>IF(ISBLANK(Invoer!AA107),"",Invoer!AA107)</f>
      </c>
      <c r="Q133" s="160">
        <f>IF(ISBLANK(Invoer!AF107),"",Invoer!AF107)</f>
      </c>
      <c r="R133" s="160">
        <f>IF(ISBLANK(Invoer!AP107),"",Invoer!AP107)</f>
      </c>
      <c r="S133" s="160">
        <f>IF(ISBLANK(Invoer!BE107),"",Invoer!BE107)</f>
      </c>
      <c r="T133" s="160">
        <f>IF(ISBLANK(Invoer!BJ107),"",Invoer!BJ107)</f>
      </c>
      <c r="U133" s="160">
        <f>IF(ISBLANK(Invoer!BT107),"",Invoer!BT107)</f>
      </c>
      <c r="V133" s="121">
        <f>SUM(O133:U133)</f>
        <v>0</v>
      </c>
      <c r="W133" s="147">
        <f>N133-SMALL(AF133:AL133,1)-SMALL(AF133:AL133,2)</f>
        <v>0</v>
      </c>
      <c r="X133" s="147">
        <f>V133-SMALL(AM133:AS133,1)-SMALL(AM133:AS133,2)</f>
        <v>0</v>
      </c>
      <c r="Y133" s="147">
        <f>N133+V133</f>
        <v>0</v>
      </c>
      <c r="Z133" s="147">
        <f>Y133-SMALL(AU133:BH133,1)-SMALL(AU133:BH133,2)-SMALL(AU133:BH133,3)-SMALL(AU133:BH133,4)</f>
        <v>0</v>
      </c>
      <c r="AA133" s="101">
        <f>RANK(W133,W$5:W$169)</f>
        <v>60</v>
      </c>
      <c r="AB133" s="101">
        <f>RANK(X133,X$5:X$169)</f>
        <v>57</v>
      </c>
      <c r="AC133" s="101">
        <f>RANK(Y133,Y$5:Y$169)</f>
        <v>68</v>
      </c>
      <c r="AD133" s="101">
        <f>RANK(Z133,Z$5:Z$169)</f>
        <v>68</v>
      </c>
      <c r="AE133" s="8"/>
      <c r="AF133" s="94">
        <f>G133</f>
      </c>
      <c r="AG133" s="94">
        <f>H133</f>
      </c>
      <c r="AH133" s="94">
        <f>I133</f>
      </c>
      <c r="AI133" s="94">
        <f>J133</f>
      </c>
      <c r="AJ133" s="94">
        <f>K133</f>
      </c>
      <c r="AK133" s="94">
        <f>L133</f>
      </c>
      <c r="AL133" s="94">
        <f>M133</f>
      </c>
      <c r="AM133" s="94">
        <f>O133</f>
      </c>
      <c r="AN133" s="94">
        <f>P133</f>
      </c>
      <c r="AO133" s="94">
        <f>Q133</f>
      </c>
      <c r="AP133" s="94">
        <f>R133</f>
      </c>
      <c r="AQ133" s="94">
        <f>S133</f>
      </c>
      <c r="AR133" s="190">
        <f>T133</f>
      </c>
      <c r="AS133" s="190">
        <f>U133</f>
      </c>
      <c r="AT133" s="1"/>
      <c r="AU133" s="1">
        <f>AF133</f>
      </c>
      <c r="AV133" s="1">
        <f>AM133</f>
      </c>
      <c r="AW133" s="1">
        <f>AG133</f>
      </c>
      <c r="AX133" s="1">
        <f>AH133</f>
      </c>
      <c r="AY133" s="1">
        <f>AN133</f>
      </c>
      <c r="AZ133" s="1">
        <f>AO133</f>
      </c>
      <c r="BA133" s="1">
        <f>AI133</f>
      </c>
      <c r="BB133" s="1">
        <f>AP133</f>
      </c>
      <c r="BC133" s="1">
        <f>AJ133</f>
      </c>
      <c r="BD133" s="1">
        <f>AK133</f>
      </c>
      <c r="BE133" s="1">
        <f>AQ133</f>
      </c>
      <c r="BF133">
        <f>AR133</f>
      </c>
      <c r="BG133">
        <f>AL133</f>
      </c>
      <c r="BH133">
        <f>AS133</f>
      </c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ht="16.5">
      <c r="A134" s="156"/>
      <c r="B134" s="155"/>
      <c r="C134" s="12"/>
      <c r="D134" s="104" t="str">
        <f>Invoer!B109</f>
        <v>Pattenier Alexander</v>
      </c>
      <c r="E134" s="145"/>
      <c r="F134" s="146"/>
      <c r="G134" s="11">
        <f>IF(ISBLANK(Invoer!G109),"",Invoer!G109)</f>
      </c>
      <c r="H134" s="11">
        <f>IF(ISBLANK(Invoer!Q109),"",Invoer!Q109)</f>
      </c>
      <c r="I134" s="11">
        <f>IF(ISBLANK(Invoer!R109),"",Invoer!V109)</f>
      </c>
      <c r="J134" s="11">
        <f>IF(ISBLANK(Invoer!AK109),"",Invoer!AK109)</f>
      </c>
      <c r="K134" s="11">
        <f>IF(ISBLANK(Invoer!AU109),"",Invoer!AU109)</f>
      </c>
      <c r="L134" s="11">
        <f>IF(ISBLANK(Invoer!AZ109),"",Invoer!AZ109)</f>
      </c>
      <c r="M134" s="11">
        <f>IF(ISBLANK(Invoer!BO109),"",Invoer!BO109)</f>
      </c>
      <c r="N134" s="100">
        <f>SUM(E134:M134)</f>
        <v>0</v>
      </c>
      <c r="O134" s="160">
        <f>IF(ISBLANK(Invoer!L109),"",Invoer!L109)</f>
      </c>
      <c r="P134" s="160">
        <f>IF(ISBLANK(Invoer!AA109),"",Invoer!AA109)</f>
      </c>
      <c r="Q134" s="160">
        <f>IF(ISBLANK(Invoer!AF109),"",Invoer!AF109)</f>
      </c>
      <c r="R134" s="160">
        <f>IF(ISBLANK(Invoer!AP109),"",Invoer!AP109)</f>
      </c>
      <c r="S134" s="160">
        <f>IF(ISBLANK(Invoer!BE109),"",Invoer!BE109)</f>
      </c>
      <c r="T134" s="160">
        <f>IF(ISBLANK(Invoer!BJ109),"",Invoer!BJ109)</f>
      </c>
      <c r="U134" s="160">
        <f>IF(ISBLANK(Invoer!BT109),"",Invoer!BT109)</f>
      </c>
      <c r="V134" s="121">
        <f>SUM(O134:U134)</f>
        <v>0</v>
      </c>
      <c r="W134" s="147">
        <f>N134-SMALL(AF134:AL134,1)-SMALL(AF134:AL134,2)</f>
        <v>0</v>
      </c>
      <c r="X134" s="147">
        <f>V134-SMALL(AM134:AS134,1)-SMALL(AM134:AS134,2)</f>
        <v>0</v>
      </c>
      <c r="Y134" s="147">
        <f>N134+V134</f>
        <v>0</v>
      </c>
      <c r="Z134" s="147">
        <f>Y134-SMALL(AU134:BH134,1)-SMALL(AU134:BH134,2)-SMALL(AU134:BH134,3)-SMALL(AU134:BH134,4)</f>
        <v>0</v>
      </c>
      <c r="AA134" s="101">
        <f>RANK(W134,W$5:W$169)</f>
        <v>60</v>
      </c>
      <c r="AB134" s="101">
        <f>RANK(X134,X$5:X$169)</f>
        <v>57</v>
      </c>
      <c r="AC134" s="101">
        <f>RANK(Y134,Y$5:Y$169)</f>
        <v>68</v>
      </c>
      <c r="AD134" s="101">
        <f>RANK(Z134,Z$5:Z$169)</f>
        <v>68</v>
      </c>
      <c r="AE134" s="8"/>
      <c r="AF134" s="94">
        <f>G134</f>
      </c>
      <c r="AG134" s="94">
        <f>H134</f>
      </c>
      <c r="AH134" s="94">
        <f>I134</f>
      </c>
      <c r="AI134" s="94">
        <f>J134</f>
      </c>
      <c r="AJ134" s="94">
        <f>K134</f>
      </c>
      <c r="AK134" s="94">
        <f>L134</f>
      </c>
      <c r="AL134" s="94">
        <f>M134</f>
      </c>
      <c r="AM134" s="94">
        <f>O134</f>
      </c>
      <c r="AN134" s="94">
        <f>P134</f>
      </c>
      <c r="AO134" s="94">
        <f>Q134</f>
      </c>
      <c r="AP134" s="94">
        <f>R134</f>
      </c>
      <c r="AQ134" s="94">
        <f>S134</f>
      </c>
      <c r="AR134" s="190">
        <f>T134</f>
      </c>
      <c r="AS134" s="190">
        <f>U134</f>
      </c>
      <c r="AT134" s="1"/>
      <c r="AU134" s="1">
        <f>AF134</f>
      </c>
      <c r="AV134" s="1">
        <f>AM134</f>
      </c>
      <c r="AW134" s="1">
        <f>AG134</f>
      </c>
      <c r="AX134" s="1">
        <f>AH134</f>
      </c>
      <c r="AY134" s="1">
        <f>AN134</f>
      </c>
      <c r="AZ134" s="1">
        <f>AO134</f>
      </c>
      <c r="BA134" s="1">
        <f>AI134</f>
      </c>
      <c r="BB134" s="1">
        <f>AP134</f>
      </c>
      <c r="BC134" s="1">
        <f>AJ134</f>
      </c>
      <c r="BD134" s="1">
        <f>AK134</f>
      </c>
      <c r="BE134" s="1">
        <f>AQ134</f>
      </c>
      <c r="BF134">
        <f>AR134</f>
      </c>
      <c r="BG134">
        <f>AL134</f>
      </c>
      <c r="BH134">
        <f>AS134</f>
      </c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ht="16.5">
      <c r="A135" s="156"/>
      <c r="B135" s="155"/>
      <c r="C135" s="12"/>
      <c r="D135" s="104" t="str">
        <f>Invoer!B110</f>
        <v>Peene Adrie</v>
      </c>
      <c r="E135" s="145"/>
      <c r="F135" s="146"/>
      <c r="G135" s="11">
        <f>IF(ISBLANK(Invoer!G110),"",Invoer!G110)</f>
      </c>
      <c r="H135" s="11">
        <f>IF(ISBLANK(Invoer!Q110),"",Invoer!Q110)</f>
      </c>
      <c r="I135" s="11">
        <f>IF(ISBLANK(Invoer!R110),"",Invoer!V110)</f>
      </c>
      <c r="J135" s="11">
        <f>IF(ISBLANK(Invoer!AK110),"",Invoer!AK110)</f>
      </c>
      <c r="K135" s="11">
        <f>IF(ISBLANK(Invoer!AU110),"",Invoer!AU110)</f>
      </c>
      <c r="L135" s="11">
        <f>IF(ISBLANK(Invoer!AZ110),"",Invoer!AZ110)</f>
      </c>
      <c r="M135" s="11">
        <f>IF(ISBLANK(Invoer!BO110),"",Invoer!BO110)</f>
      </c>
      <c r="N135" s="100">
        <f>SUM(E135:M135)</f>
        <v>0</v>
      </c>
      <c r="O135" s="160">
        <f>IF(ISBLANK(Invoer!L110),"",Invoer!L110)</f>
      </c>
      <c r="P135" s="160">
        <f>IF(ISBLANK(Invoer!AA110),"",Invoer!AA110)</f>
      </c>
      <c r="Q135" s="160">
        <f>IF(ISBLANK(Invoer!AF110),"",Invoer!AF110)</f>
      </c>
      <c r="R135" s="160">
        <f>IF(ISBLANK(Invoer!AP110),"",Invoer!AP110)</f>
      </c>
      <c r="S135" s="160">
        <f>IF(ISBLANK(Invoer!BE110),"",Invoer!BE110)</f>
      </c>
      <c r="T135" s="160">
        <f>IF(ISBLANK(Invoer!BJ110),"",Invoer!BJ110)</f>
      </c>
      <c r="U135" s="160">
        <f>IF(ISBLANK(Invoer!BT110),"",Invoer!BT110)</f>
      </c>
      <c r="V135" s="121">
        <f>SUM(O135:U135)</f>
        <v>0</v>
      </c>
      <c r="W135" s="147">
        <f>N135-SMALL(AF135:AL135,1)-SMALL(AF135:AL135,2)</f>
        <v>0</v>
      </c>
      <c r="X135" s="147">
        <f>V135-SMALL(AM135:AS135,1)-SMALL(AM135:AS135,2)</f>
        <v>0</v>
      </c>
      <c r="Y135" s="147">
        <f>N135+V135</f>
        <v>0</v>
      </c>
      <c r="Z135" s="147">
        <f>Y135-SMALL(AU135:BH135,1)-SMALL(AU135:BH135,2)-SMALL(AU135:BH135,3)-SMALL(AU135:BH135,4)</f>
        <v>0</v>
      </c>
      <c r="AA135" s="101">
        <f>RANK(W135,W$5:W$169)</f>
        <v>60</v>
      </c>
      <c r="AB135" s="101">
        <f>RANK(X135,X$5:X$169)</f>
        <v>57</v>
      </c>
      <c r="AC135" s="101">
        <f>RANK(Y135,Y$5:Y$169)</f>
        <v>68</v>
      </c>
      <c r="AD135" s="101">
        <f>RANK(Z135,Z$5:Z$169)</f>
        <v>68</v>
      </c>
      <c r="AE135" s="8"/>
      <c r="AF135" s="94">
        <f>G135</f>
      </c>
      <c r="AG135" s="94">
        <f>H135</f>
      </c>
      <c r="AH135" s="94">
        <f>I135</f>
      </c>
      <c r="AI135" s="94">
        <f>J135</f>
      </c>
      <c r="AJ135" s="94">
        <f>K135</f>
      </c>
      <c r="AK135" s="94">
        <f>L135</f>
      </c>
      <c r="AL135" s="94">
        <f>M135</f>
      </c>
      <c r="AM135" s="94">
        <f>O135</f>
      </c>
      <c r="AN135" s="94">
        <f>P135</f>
      </c>
      <c r="AO135" s="94">
        <f>Q135</f>
      </c>
      <c r="AP135" s="94">
        <f>R135</f>
      </c>
      <c r="AQ135" s="94">
        <f>S135</f>
      </c>
      <c r="AR135" s="190">
        <f>T135</f>
      </c>
      <c r="AS135" s="190">
        <f>U135</f>
      </c>
      <c r="AT135" s="1"/>
      <c r="AU135" s="1">
        <f>AF135</f>
      </c>
      <c r="AV135" s="1">
        <f>AM135</f>
      </c>
      <c r="AW135" s="1">
        <f>AG135</f>
      </c>
      <c r="AX135" s="1">
        <f>AH135</f>
      </c>
      <c r="AY135" s="1">
        <f>AN135</f>
      </c>
      <c r="AZ135" s="1">
        <f>AO135</f>
      </c>
      <c r="BA135" s="1">
        <f>AI135</f>
      </c>
      <c r="BB135" s="1">
        <f>AP135</f>
      </c>
      <c r="BC135" s="1">
        <f>AJ135</f>
      </c>
      <c r="BD135" s="1">
        <f>AK135</f>
      </c>
      <c r="BE135" s="1">
        <f>AQ135</f>
      </c>
      <c r="BF135">
        <f>AR135</f>
      </c>
      <c r="BG135">
        <f>AL135</f>
      </c>
      <c r="BH135">
        <f>AS135</f>
      </c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ht="16.5">
      <c r="A136" s="156"/>
      <c r="B136" s="155"/>
      <c r="C136" s="12"/>
      <c r="D136" s="104" t="str">
        <f>Invoer!B113</f>
        <v>Peene Kristof (B)</v>
      </c>
      <c r="E136" s="48"/>
      <c r="F136" s="10"/>
      <c r="G136" s="11">
        <f>IF(ISBLANK(Invoer!G113),"",Invoer!G113)</f>
      </c>
      <c r="H136" s="11">
        <f>IF(ISBLANK(Invoer!Q113),"",Invoer!Q113)</f>
      </c>
      <c r="I136" s="11">
        <f>IF(ISBLANK(Invoer!R113),"",Invoer!V113)</f>
      </c>
      <c r="J136" s="11">
        <f>IF(ISBLANK(Invoer!AK113),"",Invoer!AK113)</f>
      </c>
      <c r="K136" s="11">
        <f>IF(ISBLANK(Invoer!AU113),"",Invoer!AU113)</f>
      </c>
      <c r="L136" s="11">
        <f>IF(ISBLANK(Invoer!AZ113),"",Invoer!AZ113)</f>
      </c>
      <c r="M136" s="11">
        <f>IF(ISBLANK(Invoer!BO113),"",Invoer!BO113)</f>
      </c>
      <c r="N136" s="100">
        <f>SUM(E136:M136)</f>
        <v>0</v>
      </c>
      <c r="O136" s="160">
        <f>IF(ISBLANK(Invoer!L113),"",Invoer!L113)</f>
      </c>
      <c r="P136" s="160">
        <f>IF(ISBLANK(Invoer!AA113),"",Invoer!AA113)</f>
      </c>
      <c r="Q136" s="160">
        <f>IF(ISBLANK(Invoer!AF113),"",Invoer!AF113)</f>
      </c>
      <c r="R136" s="160">
        <f>IF(ISBLANK(Invoer!AP113),"",Invoer!AP113)</f>
      </c>
      <c r="S136" s="160">
        <f>IF(ISBLANK(Invoer!BE113),"",Invoer!BE113)</f>
      </c>
      <c r="T136" s="160">
        <f>IF(ISBLANK(Invoer!BJ113),"",Invoer!BJ113)</f>
      </c>
      <c r="U136" s="160">
        <f>IF(ISBLANK(Invoer!BT113),"",Invoer!BT113)</f>
      </c>
      <c r="V136" s="121">
        <f>SUM(O136:U136)</f>
        <v>0</v>
      </c>
      <c r="W136" s="147">
        <f>N136-SMALL(AF136:AL136,1)-SMALL(AF136:AL136,2)</f>
        <v>0</v>
      </c>
      <c r="X136" s="147">
        <f>V136-SMALL(AM136:AS136,1)-SMALL(AM136:AS136,2)</f>
        <v>0</v>
      </c>
      <c r="Y136" s="101">
        <f>N136+V136</f>
        <v>0</v>
      </c>
      <c r="Z136" s="147">
        <f>Y136-SMALL(AU136:BH136,1)-SMALL(AU136:BH136,2)-SMALL(AU136:BH136,3)-SMALL(AU136:BH136,4)</f>
        <v>0</v>
      </c>
      <c r="AA136" s="101">
        <f>RANK(W136,W$5:W$169)</f>
        <v>60</v>
      </c>
      <c r="AB136" s="101">
        <f>RANK(X136,X$5:X$169)</f>
        <v>57</v>
      </c>
      <c r="AC136" s="101">
        <f>RANK(Y136,Y$5:Y$169)</f>
        <v>68</v>
      </c>
      <c r="AD136" s="101">
        <f>RANK(Z136,Z$5:Z$169)</f>
        <v>68</v>
      </c>
      <c r="AE136" s="8"/>
      <c r="AF136" s="94">
        <f>G136</f>
      </c>
      <c r="AG136" s="94">
        <f>H136</f>
      </c>
      <c r="AH136" s="94">
        <f>I136</f>
      </c>
      <c r="AI136" s="94">
        <f>J136</f>
      </c>
      <c r="AJ136" s="94">
        <f>K136</f>
      </c>
      <c r="AK136" s="94">
        <f>L136</f>
      </c>
      <c r="AL136" s="94">
        <f>M136</f>
      </c>
      <c r="AM136" s="94">
        <f>O136</f>
      </c>
      <c r="AN136" s="94">
        <f>P136</f>
      </c>
      <c r="AO136" s="94">
        <f>Q136</f>
      </c>
      <c r="AP136" s="94">
        <f>R136</f>
      </c>
      <c r="AQ136" s="94">
        <f>S136</f>
      </c>
      <c r="AR136" s="190">
        <f>T136</f>
      </c>
      <c r="AS136" s="190">
        <f>U136</f>
      </c>
      <c r="AT136" s="1"/>
      <c r="AU136" s="1">
        <f>AF136</f>
      </c>
      <c r="AV136" s="1">
        <f>AM136</f>
      </c>
      <c r="AW136" s="1">
        <f>AG136</f>
      </c>
      <c r="AX136" s="1">
        <f>AH136</f>
      </c>
      <c r="AY136" s="1">
        <f>AN136</f>
      </c>
      <c r="AZ136" s="1">
        <f>AO136</f>
      </c>
      <c r="BA136" s="1">
        <f>AI136</f>
      </c>
      <c r="BB136" s="1">
        <f>AP136</f>
      </c>
      <c r="BC136" s="1">
        <f>AJ136</f>
      </c>
      <c r="BD136" s="1">
        <f>AK136</f>
      </c>
      <c r="BE136" s="1">
        <f>AQ136</f>
      </c>
      <c r="BF136">
        <f>AR136</f>
      </c>
      <c r="BG136">
        <f>AL136</f>
      </c>
      <c r="BH136">
        <f>AS136</f>
      </c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ht="16.5">
      <c r="A137" s="156"/>
      <c r="B137" s="155"/>
      <c r="C137" s="12"/>
      <c r="D137" s="104" t="str">
        <f>Invoer!B114</f>
        <v>Peene Maarten</v>
      </c>
      <c r="E137" s="48"/>
      <c r="F137" s="10"/>
      <c r="G137" s="11">
        <f>IF(ISBLANK(Invoer!G114),"",Invoer!G114)</f>
      </c>
      <c r="H137" s="11">
        <f>IF(ISBLANK(Invoer!Q114),"",Invoer!Q114)</f>
      </c>
      <c r="I137" s="11">
        <f>IF(ISBLANK(Invoer!R114),"",Invoer!V114)</f>
      </c>
      <c r="J137" s="11">
        <f>IF(ISBLANK(Invoer!AK114),"",Invoer!AK114)</f>
      </c>
      <c r="K137" s="11">
        <f>IF(ISBLANK(Invoer!AU114),"",Invoer!AU114)</f>
      </c>
      <c r="L137" s="11">
        <f>IF(ISBLANK(Invoer!AZ114),"",Invoer!AZ114)</f>
      </c>
      <c r="M137" s="11">
        <f>IF(ISBLANK(Invoer!BO114),"",Invoer!BO114)</f>
      </c>
      <c r="N137" s="100">
        <f>SUM(E137:M137)</f>
        <v>0</v>
      </c>
      <c r="O137" s="160">
        <f>IF(ISBLANK(Invoer!L114),"",Invoer!L114)</f>
      </c>
      <c r="P137" s="160">
        <f>IF(ISBLANK(Invoer!AA114),"",Invoer!AA114)</f>
      </c>
      <c r="Q137" s="160">
        <f>IF(ISBLANK(Invoer!AF114),"",Invoer!AF114)</f>
      </c>
      <c r="R137" s="160">
        <f>IF(ISBLANK(Invoer!AP114),"",Invoer!AP114)</f>
      </c>
      <c r="S137" s="160">
        <f>IF(ISBLANK(Invoer!BE114),"",Invoer!BE114)</f>
      </c>
      <c r="T137" s="160">
        <f>IF(ISBLANK(Invoer!BJ114),"",Invoer!BJ114)</f>
      </c>
      <c r="U137" s="160">
        <f>IF(ISBLANK(Invoer!BT114),"",Invoer!BT114)</f>
      </c>
      <c r="V137" s="121">
        <f>SUM(O137:U137)</f>
        <v>0</v>
      </c>
      <c r="W137" s="147">
        <f>N137-SMALL(AF137:AL137,1)-SMALL(AF137:AL137,2)</f>
        <v>0</v>
      </c>
      <c r="X137" s="147">
        <f>V137-SMALL(AM137:AS137,1)-SMALL(AM137:AS137,2)</f>
        <v>0</v>
      </c>
      <c r="Y137" s="101">
        <f>N137+V137</f>
        <v>0</v>
      </c>
      <c r="Z137" s="147">
        <f>Y137-SMALL(AU137:BH137,1)-SMALL(AU137:BH137,2)-SMALL(AU137:BH137,3)-SMALL(AU137:BH137,4)</f>
        <v>0</v>
      </c>
      <c r="AA137" s="101">
        <f>RANK(W137,W$5:W$169)</f>
        <v>60</v>
      </c>
      <c r="AB137" s="101">
        <f>RANK(X137,X$5:X$169)</f>
        <v>57</v>
      </c>
      <c r="AC137" s="101">
        <f>RANK(Y137,Y$5:Y$169)</f>
        <v>68</v>
      </c>
      <c r="AD137" s="101">
        <f>RANK(Z137,Z$5:Z$169)</f>
        <v>68</v>
      </c>
      <c r="AE137" s="8"/>
      <c r="AF137" s="94">
        <f>G137</f>
      </c>
      <c r="AG137" s="94">
        <f>H137</f>
      </c>
      <c r="AH137" s="94">
        <f>I137</f>
      </c>
      <c r="AI137" s="94">
        <f>J137</f>
      </c>
      <c r="AJ137" s="94">
        <f>K137</f>
      </c>
      <c r="AK137" s="94">
        <f>L137</f>
      </c>
      <c r="AL137" s="94">
        <f>M137</f>
      </c>
      <c r="AM137" s="94">
        <f>O137</f>
      </c>
      <c r="AN137" s="94">
        <f>P137</f>
      </c>
      <c r="AO137" s="94">
        <f>Q137</f>
      </c>
      <c r="AP137" s="94">
        <f>R137</f>
      </c>
      <c r="AQ137" s="94">
        <f>S137</f>
      </c>
      <c r="AR137" s="190">
        <f>T137</f>
      </c>
      <c r="AS137" s="190">
        <f>U137</f>
      </c>
      <c r="AT137" s="1"/>
      <c r="AU137" s="1">
        <f>AF137</f>
      </c>
      <c r="AV137" s="1">
        <f>AM137</f>
      </c>
      <c r="AW137" s="1">
        <f>AG137</f>
      </c>
      <c r="AX137" s="1">
        <f>AH137</f>
      </c>
      <c r="AY137" s="1">
        <f>AN137</f>
      </c>
      <c r="AZ137" s="1">
        <f>AO137</f>
      </c>
      <c r="BA137" s="1">
        <f>AI137</f>
      </c>
      <c r="BB137" s="1">
        <f>AP137</f>
      </c>
      <c r="BC137" s="1">
        <f>AJ137</f>
      </c>
      <c r="BD137" s="1">
        <f>AK137</f>
      </c>
      <c r="BE137" s="1">
        <f>AQ137</f>
      </c>
      <c r="BF137">
        <f>AR137</f>
      </c>
      <c r="BG137">
        <f>AL137</f>
      </c>
      <c r="BH137">
        <f>AS137</f>
      </c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ht="16.5">
      <c r="A138" s="156"/>
      <c r="B138" s="155"/>
      <c r="C138" s="12"/>
      <c r="D138" s="104" t="str">
        <f>Invoer!B115</f>
        <v>Peene Pim</v>
      </c>
      <c r="E138" s="145"/>
      <c r="F138" s="146"/>
      <c r="G138" s="11">
        <f>IF(ISBLANK(Invoer!G115),"",Invoer!G115)</f>
      </c>
      <c r="H138" s="11">
        <f>IF(ISBLANK(Invoer!Q115),"",Invoer!Q115)</f>
      </c>
      <c r="I138" s="11">
        <f>IF(ISBLANK(Invoer!R115),"",Invoer!V115)</f>
      </c>
      <c r="J138" s="11">
        <f>IF(ISBLANK(Invoer!AK115),"",Invoer!AK115)</f>
      </c>
      <c r="K138" s="11">
        <f>IF(ISBLANK(Invoer!AU115),"",Invoer!AU115)</f>
      </c>
      <c r="L138" s="11">
        <f>IF(ISBLANK(Invoer!AZ115),"",Invoer!AZ115)</f>
      </c>
      <c r="M138" s="11">
        <f>IF(ISBLANK(Invoer!BO115),"",Invoer!BO115)</f>
      </c>
      <c r="N138" s="100">
        <f>SUM(E138:M138)</f>
        <v>0</v>
      </c>
      <c r="O138" s="160">
        <f>IF(ISBLANK(Invoer!L115),"",Invoer!L115)</f>
      </c>
      <c r="P138" s="160">
        <f>IF(ISBLANK(Invoer!AA115),"",Invoer!AA115)</f>
      </c>
      <c r="Q138" s="160">
        <f>IF(ISBLANK(Invoer!AF115),"",Invoer!AF115)</f>
      </c>
      <c r="R138" s="160">
        <f>IF(ISBLANK(Invoer!AP115),"",Invoer!AP115)</f>
      </c>
      <c r="S138" s="160">
        <f>IF(ISBLANK(Invoer!BE115),"",Invoer!BE115)</f>
      </c>
      <c r="T138" s="160">
        <f>IF(ISBLANK(Invoer!BJ115),"",Invoer!BJ115)</f>
      </c>
      <c r="U138" s="160">
        <f>IF(ISBLANK(Invoer!BT115),"",Invoer!BT115)</f>
      </c>
      <c r="V138" s="121">
        <f>SUM(O138:U138)</f>
        <v>0</v>
      </c>
      <c r="W138" s="147">
        <f>N138-SMALL(AF138:AL138,1)-SMALL(AF138:AL138,2)</f>
        <v>0</v>
      </c>
      <c r="X138" s="147">
        <f>V138-SMALL(AM138:AS138,1)-SMALL(AM138:AS138,2)</f>
        <v>0</v>
      </c>
      <c r="Y138" s="147">
        <f>N138+V138</f>
        <v>0</v>
      </c>
      <c r="Z138" s="147">
        <f>Y138-SMALL(AU138:BH138,1)-SMALL(AU138:BH138,2)-SMALL(AU138:BH138,3)-SMALL(AU138:BH138,4)</f>
        <v>0</v>
      </c>
      <c r="AA138" s="101">
        <f>RANK(W138,W$5:W$169)</f>
        <v>60</v>
      </c>
      <c r="AB138" s="101">
        <f>RANK(X138,X$5:X$169)</f>
        <v>57</v>
      </c>
      <c r="AC138" s="101">
        <f>RANK(Y138,Y$5:Y$169)</f>
        <v>68</v>
      </c>
      <c r="AD138" s="101">
        <f>RANK(Z138,Z$5:Z$169)</f>
        <v>68</v>
      </c>
      <c r="AE138" s="8"/>
      <c r="AF138" s="94">
        <f>G138</f>
      </c>
      <c r="AG138" s="94">
        <f>H138</f>
      </c>
      <c r="AH138" s="94">
        <f>I138</f>
      </c>
      <c r="AI138" s="94">
        <f>J138</f>
      </c>
      <c r="AJ138" s="94">
        <f>K138</f>
      </c>
      <c r="AK138" s="94">
        <f>L138</f>
      </c>
      <c r="AL138" s="94">
        <f>M138</f>
      </c>
      <c r="AM138" s="94">
        <f>O138</f>
      </c>
      <c r="AN138" s="94">
        <f>P138</f>
      </c>
      <c r="AO138" s="94">
        <f>Q138</f>
      </c>
      <c r="AP138" s="94">
        <f>R138</f>
      </c>
      <c r="AQ138" s="94">
        <f>S138</f>
      </c>
      <c r="AR138" s="190">
        <f>T138</f>
      </c>
      <c r="AS138" s="190">
        <f>U138</f>
      </c>
      <c r="AT138" s="1"/>
      <c r="AU138" s="1">
        <f>AF138</f>
      </c>
      <c r="AV138" s="1">
        <f>AM138</f>
      </c>
      <c r="AW138" s="1">
        <f>AG138</f>
      </c>
      <c r="AX138" s="1">
        <f>AH138</f>
      </c>
      <c r="AY138" s="1">
        <f>AN138</f>
      </c>
      <c r="AZ138" s="1">
        <f>AO138</f>
      </c>
      <c r="BA138" s="1">
        <f>AI138</f>
      </c>
      <c r="BB138" s="1">
        <f>AP138</f>
      </c>
      <c r="BC138" s="1">
        <f>AJ138</f>
      </c>
      <c r="BD138" s="1">
        <f>AK138</f>
      </c>
      <c r="BE138" s="1">
        <f>AQ138</f>
      </c>
      <c r="BF138">
        <f>AR138</f>
      </c>
      <c r="BG138">
        <f>AL138</f>
      </c>
      <c r="BH138">
        <f>AS138</f>
      </c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ht="16.5">
      <c r="A139" s="156"/>
      <c r="B139" s="155"/>
      <c r="C139" s="12"/>
      <c r="D139" s="104" t="str">
        <f>Invoer!B118</f>
        <v>Provoost Max (B)</v>
      </c>
      <c r="E139" s="48"/>
      <c r="F139" s="10"/>
      <c r="G139" s="11">
        <f>IF(ISBLANK(Invoer!G118),"",Invoer!G118)</f>
      </c>
      <c r="H139" s="11">
        <f>IF(ISBLANK(Invoer!Q118),"",Invoer!Q118)</f>
      </c>
      <c r="I139" s="11">
        <f>IF(ISBLANK(Invoer!R118),"",Invoer!V118)</f>
      </c>
      <c r="J139" s="11">
        <f>IF(ISBLANK(Invoer!AK118),"",Invoer!AK118)</f>
      </c>
      <c r="K139" s="11">
        <f>IF(ISBLANK(Invoer!AU118),"",Invoer!AU118)</f>
      </c>
      <c r="L139" s="11">
        <f>IF(ISBLANK(Invoer!AZ118),"",Invoer!AZ118)</f>
      </c>
      <c r="M139" s="11">
        <f>IF(ISBLANK(Invoer!BO118),"",Invoer!BO118)</f>
      </c>
      <c r="N139" s="100">
        <f>SUM(E139:M139)</f>
        <v>0</v>
      </c>
      <c r="O139" s="160">
        <f>IF(ISBLANK(Invoer!L118),"",Invoer!L118)</f>
      </c>
      <c r="P139" s="160">
        <f>IF(ISBLANK(Invoer!AA118),"",Invoer!AA118)</f>
      </c>
      <c r="Q139" s="160">
        <f>IF(ISBLANK(Invoer!AF118),"",Invoer!AF118)</f>
      </c>
      <c r="R139" s="160">
        <f>IF(ISBLANK(Invoer!AP118),"",Invoer!AP118)</f>
      </c>
      <c r="S139" s="160">
        <f>IF(ISBLANK(Invoer!BE118),"",Invoer!BE118)</f>
      </c>
      <c r="T139" s="160">
        <f>IF(ISBLANK(Invoer!BJ118),"",Invoer!BJ118)</f>
      </c>
      <c r="U139" s="160">
        <f>IF(ISBLANK(Invoer!BT118),"",Invoer!BT118)</f>
      </c>
      <c r="V139" s="121">
        <f>SUM(O139:U139)</f>
        <v>0</v>
      </c>
      <c r="W139" s="147">
        <f>N139-SMALL(AF139:AL139,1)-SMALL(AF139:AL139,2)</f>
        <v>0</v>
      </c>
      <c r="X139" s="147">
        <f>V139-SMALL(AM139:AS139,1)-SMALL(AM139:AS139,2)</f>
        <v>0</v>
      </c>
      <c r="Y139" s="101">
        <f>N139+V139</f>
        <v>0</v>
      </c>
      <c r="Z139" s="147">
        <f>Y139-SMALL(AU139:BH139,1)-SMALL(AU139:BH139,2)-SMALL(AU139:BH139,3)-SMALL(AU139:BH139,4)</f>
        <v>0</v>
      </c>
      <c r="AA139" s="101">
        <f>RANK(W139,W$5:W$169)</f>
        <v>60</v>
      </c>
      <c r="AB139" s="101">
        <f>RANK(X139,X$5:X$169)</f>
        <v>57</v>
      </c>
      <c r="AC139" s="101">
        <f>RANK(Y139,Y$5:Y$169)</f>
        <v>68</v>
      </c>
      <c r="AD139" s="101">
        <f>RANK(Z139,Z$5:Z$169)</f>
        <v>68</v>
      </c>
      <c r="AE139" s="8"/>
      <c r="AF139" s="94">
        <f>G139</f>
      </c>
      <c r="AG139" s="94">
        <f>H139</f>
      </c>
      <c r="AH139" s="94">
        <f>I139</f>
      </c>
      <c r="AI139" s="94">
        <f>J139</f>
      </c>
      <c r="AJ139" s="94">
        <f>K139</f>
      </c>
      <c r="AK139" s="94">
        <f>L139</f>
      </c>
      <c r="AL139" s="94">
        <f>M139</f>
      </c>
      <c r="AM139" s="94">
        <f>O139</f>
      </c>
      <c r="AN139" s="94">
        <f>P139</f>
      </c>
      <c r="AO139" s="94">
        <f>Q139</f>
      </c>
      <c r="AP139" s="94">
        <f>R139</f>
      </c>
      <c r="AQ139" s="94">
        <f>S139</f>
      </c>
      <c r="AR139" s="190">
        <f>T139</f>
      </c>
      <c r="AS139" s="190">
        <f>U139</f>
      </c>
      <c r="AT139" s="1"/>
      <c r="AU139" s="1">
        <f>AF139</f>
      </c>
      <c r="AV139" s="1">
        <f>AM139</f>
      </c>
      <c r="AW139" s="1">
        <f>AG139</f>
      </c>
      <c r="AX139" s="1">
        <f>AH139</f>
      </c>
      <c r="AY139" s="1">
        <f>AN139</f>
      </c>
      <c r="AZ139" s="1">
        <f>AO139</f>
      </c>
      <c r="BA139" s="1">
        <f>AI139</f>
      </c>
      <c r="BB139" s="1">
        <f>AP139</f>
      </c>
      <c r="BC139" s="1">
        <f>AJ139</f>
      </c>
      <c r="BD139" s="1">
        <f>AK139</f>
      </c>
      <c r="BE139" s="1">
        <f>AQ139</f>
      </c>
      <c r="BF139">
        <f>AR139</f>
      </c>
      <c r="BG139">
        <f>AL139</f>
      </c>
      <c r="BH139">
        <f>AS139</f>
      </c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ht="16.5">
      <c r="A140" s="156"/>
      <c r="B140" s="155"/>
      <c r="C140" s="12"/>
      <c r="D140" s="104" t="str">
        <f>Invoer!B120</f>
        <v>Remie Bianca</v>
      </c>
      <c r="E140" s="48"/>
      <c r="F140" s="10"/>
      <c r="G140" s="11">
        <f>IF(ISBLANK(Invoer!G120),"",Invoer!G120)</f>
      </c>
      <c r="H140" s="11">
        <f>IF(ISBLANK(Invoer!Q120),"",Invoer!Q120)</f>
      </c>
      <c r="I140" s="11">
        <f>IF(ISBLANK(Invoer!R120),"",Invoer!V120)</f>
      </c>
      <c r="J140" s="11">
        <f>IF(ISBLANK(Invoer!AK120),"",Invoer!AK120)</f>
      </c>
      <c r="K140" s="11">
        <f>IF(ISBLANK(Invoer!AU120),"",Invoer!AU120)</f>
      </c>
      <c r="L140" s="11">
        <f>IF(ISBLANK(Invoer!AZ120),"",Invoer!AZ120)</f>
      </c>
      <c r="M140" s="11">
        <f>IF(ISBLANK(Invoer!BO120),"",Invoer!BO120)</f>
      </c>
      <c r="N140" s="100">
        <f>SUM(E140:M140)</f>
        <v>0</v>
      </c>
      <c r="O140" s="160">
        <f>IF(ISBLANK(Invoer!L120),"",Invoer!L120)</f>
      </c>
      <c r="P140" s="160">
        <f>IF(ISBLANK(Invoer!AA120),"",Invoer!AA120)</f>
      </c>
      <c r="Q140" s="160">
        <f>IF(ISBLANK(Invoer!AF120),"",Invoer!AF120)</f>
      </c>
      <c r="R140" s="160">
        <f>IF(ISBLANK(Invoer!AP120),"",Invoer!AP120)</f>
      </c>
      <c r="S140" s="160">
        <f>IF(ISBLANK(Invoer!BE120),"",Invoer!BE120)</f>
      </c>
      <c r="T140" s="160">
        <f>IF(ISBLANK(Invoer!BJ120),"",Invoer!BJ120)</f>
      </c>
      <c r="U140" s="160">
        <f>IF(ISBLANK(Invoer!BT120),"",Invoer!BT120)</f>
      </c>
      <c r="V140" s="121">
        <f>SUM(O140:U140)</f>
        <v>0</v>
      </c>
      <c r="W140" s="147">
        <f>N140-SMALL(AF140:AL140,1)-SMALL(AF140:AL140,2)</f>
        <v>0</v>
      </c>
      <c r="X140" s="147">
        <f>V140-SMALL(AM140:AS140,1)-SMALL(AM140:AS140,2)</f>
        <v>0</v>
      </c>
      <c r="Y140" s="101">
        <f>N140+V140</f>
        <v>0</v>
      </c>
      <c r="Z140" s="147">
        <f>Y140-SMALL(AU140:BH140,1)-SMALL(AU140:BH140,2)-SMALL(AU140:BH140,3)-SMALL(AU140:BH140,4)</f>
        <v>0</v>
      </c>
      <c r="AA140" s="101">
        <f>RANK(W140,W$5:W$169)</f>
        <v>60</v>
      </c>
      <c r="AB140" s="101">
        <f>RANK(X140,X$5:X$169)</f>
        <v>57</v>
      </c>
      <c r="AC140" s="101">
        <f>RANK(Y140,Y$5:Y$169)</f>
        <v>68</v>
      </c>
      <c r="AD140" s="101">
        <f>RANK(Z140,Z$5:Z$169)</f>
        <v>68</v>
      </c>
      <c r="AE140" s="8"/>
      <c r="AF140" s="94">
        <f>G140</f>
      </c>
      <c r="AG140" s="94">
        <f>H140</f>
      </c>
      <c r="AH140" s="94">
        <f>I140</f>
      </c>
      <c r="AI140" s="94">
        <f>J140</f>
      </c>
      <c r="AJ140" s="94">
        <f>K140</f>
      </c>
      <c r="AK140" s="94">
        <f>L140</f>
      </c>
      <c r="AL140" s="94">
        <f>M140</f>
      </c>
      <c r="AM140" s="94">
        <f>O140</f>
      </c>
      <c r="AN140" s="94">
        <f>P140</f>
      </c>
      <c r="AO140" s="94">
        <f>Q140</f>
      </c>
      <c r="AP140" s="94">
        <f>R140</f>
      </c>
      <c r="AQ140" s="94">
        <f>S140</f>
      </c>
      <c r="AR140" s="190">
        <f>T140</f>
      </c>
      <c r="AS140" s="190">
        <f>U140</f>
      </c>
      <c r="AT140" s="1"/>
      <c r="AU140" s="1">
        <f>AF140</f>
      </c>
      <c r="AV140" s="1">
        <f>AM140</f>
      </c>
      <c r="AW140" s="1">
        <f>AG140</f>
      </c>
      <c r="AX140" s="1">
        <f>AH140</f>
      </c>
      <c r="AY140" s="1">
        <f>AN140</f>
      </c>
      <c r="AZ140" s="1">
        <f>AO140</f>
      </c>
      <c r="BA140" s="1">
        <f>AI140</f>
      </c>
      <c r="BB140" s="1">
        <f>AP140</f>
      </c>
      <c r="BC140" s="1">
        <f>AJ140</f>
      </c>
      <c r="BD140" s="1">
        <f>AK140</f>
      </c>
      <c r="BE140" s="1">
        <f>AQ140</f>
      </c>
      <c r="BF140">
        <f>AR140</f>
      </c>
      <c r="BG140">
        <f>AL140</f>
      </c>
      <c r="BH140">
        <f>AS140</f>
      </c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ht="16.5">
      <c r="A141" s="156"/>
      <c r="B141" s="155"/>
      <c r="C141" s="12"/>
      <c r="D141" s="104" t="str">
        <f>Invoer!B121</f>
        <v>Remie Casandra (B)</v>
      </c>
      <c r="E141" s="48"/>
      <c r="F141" s="10"/>
      <c r="G141" s="11">
        <f>IF(ISBLANK(Invoer!G121),"",Invoer!G121)</f>
      </c>
      <c r="H141" s="11">
        <f>IF(ISBLANK(Invoer!Q121),"",Invoer!Q121)</f>
      </c>
      <c r="I141" s="11">
        <f>IF(ISBLANK(Invoer!R121),"",Invoer!V121)</f>
      </c>
      <c r="J141" s="11">
        <f>IF(ISBLANK(Invoer!AK121),"",Invoer!AK121)</f>
      </c>
      <c r="K141" s="11">
        <f>IF(ISBLANK(Invoer!AU121),"",Invoer!AU121)</f>
      </c>
      <c r="L141" s="11">
        <f>IF(ISBLANK(Invoer!AZ121),"",Invoer!AZ121)</f>
      </c>
      <c r="M141" s="11">
        <f>IF(ISBLANK(Invoer!BO121),"",Invoer!BO121)</f>
      </c>
      <c r="N141" s="100">
        <f>SUM(E141:M141)</f>
        <v>0</v>
      </c>
      <c r="O141" s="160">
        <f>IF(ISBLANK(Invoer!L121),"",Invoer!L121)</f>
      </c>
      <c r="P141" s="160">
        <f>IF(ISBLANK(Invoer!AA121),"",Invoer!AA121)</f>
      </c>
      <c r="Q141" s="160">
        <f>IF(ISBLANK(Invoer!AF121),"",Invoer!AF121)</f>
      </c>
      <c r="R141" s="160">
        <f>IF(ISBLANK(Invoer!AP121),"",Invoer!AP121)</f>
      </c>
      <c r="S141" s="160">
        <f>IF(ISBLANK(Invoer!BE121),"",Invoer!BE121)</f>
      </c>
      <c r="T141" s="160">
        <f>IF(ISBLANK(Invoer!BJ121),"",Invoer!BJ121)</f>
      </c>
      <c r="U141" s="160">
        <f>IF(ISBLANK(Invoer!BT121),"",Invoer!BT121)</f>
      </c>
      <c r="V141" s="121">
        <f>SUM(O141:U141)</f>
        <v>0</v>
      </c>
      <c r="W141" s="147">
        <f>N141-SMALL(AF141:AL141,1)-SMALL(AF141:AL141,2)</f>
        <v>0</v>
      </c>
      <c r="X141" s="147">
        <f>V141-SMALL(AM141:AS141,1)-SMALL(AM141:AS141,2)</f>
        <v>0</v>
      </c>
      <c r="Y141" s="101">
        <f>N141+V141</f>
        <v>0</v>
      </c>
      <c r="Z141" s="147">
        <f>Y141-SMALL(AU141:BH141,1)-SMALL(AU141:BH141,2)-SMALL(AU141:BH141,3)-SMALL(AU141:BH141,4)</f>
        <v>0</v>
      </c>
      <c r="AA141" s="101">
        <f>RANK(W141,W$5:W$169)</f>
        <v>60</v>
      </c>
      <c r="AB141" s="101">
        <f>RANK(X141,X$5:X$169)</f>
        <v>57</v>
      </c>
      <c r="AC141" s="101">
        <f>RANK(Y141,Y$5:Y$169)</f>
        <v>68</v>
      </c>
      <c r="AD141" s="101">
        <f>RANK(Z141,Z$5:Z$169)</f>
        <v>68</v>
      </c>
      <c r="AE141" s="8"/>
      <c r="AF141" s="94">
        <f>G141</f>
      </c>
      <c r="AG141" s="94">
        <f>H141</f>
      </c>
      <c r="AH141" s="94">
        <f>I141</f>
      </c>
      <c r="AI141" s="94">
        <f>J141</f>
      </c>
      <c r="AJ141" s="94">
        <f>K141</f>
      </c>
      <c r="AK141" s="94">
        <f>L141</f>
      </c>
      <c r="AL141" s="94">
        <f>M141</f>
      </c>
      <c r="AM141" s="94">
        <f>O141</f>
      </c>
      <c r="AN141" s="94">
        <f>P141</f>
      </c>
      <c r="AO141" s="94">
        <f>Q141</f>
      </c>
      <c r="AP141" s="94">
        <f>R141</f>
      </c>
      <c r="AQ141" s="94">
        <f>S141</f>
      </c>
      <c r="AR141" s="190">
        <f>T141</f>
      </c>
      <c r="AS141" s="190">
        <f>U141</f>
      </c>
      <c r="AT141" s="1"/>
      <c r="AU141" s="1">
        <f>AF141</f>
      </c>
      <c r="AV141" s="1">
        <f>AM141</f>
      </c>
      <c r="AW141" s="1">
        <f>AG141</f>
      </c>
      <c r="AX141" s="1">
        <f>AH141</f>
      </c>
      <c r="AY141" s="1">
        <f>AN141</f>
      </c>
      <c r="AZ141" s="1">
        <f>AO141</f>
      </c>
      <c r="BA141" s="1">
        <f>AI141</f>
      </c>
      <c r="BB141" s="1">
        <f>AP141</f>
      </c>
      <c r="BC141" s="1">
        <f>AJ141</f>
      </c>
      <c r="BD141" s="1">
        <f>AK141</f>
      </c>
      <c r="BE141" s="1">
        <f>AQ141</f>
      </c>
      <c r="BF141">
        <f>AR141</f>
      </c>
      <c r="BG141">
        <f>AL141</f>
      </c>
      <c r="BH141">
        <f>AS141</f>
      </c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ht="16.5">
      <c r="A142" s="156"/>
      <c r="B142" s="155"/>
      <c r="C142" s="12"/>
      <c r="D142" s="104" t="str">
        <f>Invoer!B122</f>
        <v>Remie Delilah (B)</v>
      </c>
      <c r="E142" s="48"/>
      <c r="F142" s="10"/>
      <c r="G142" s="11">
        <f>IF(ISBLANK(Invoer!G122),"",Invoer!G122)</f>
      </c>
      <c r="H142" s="11">
        <f>IF(ISBLANK(Invoer!Q122),"",Invoer!Q122)</f>
      </c>
      <c r="I142" s="11">
        <f>IF(ISBLANK(Invoer!R122),"",Invoer!V122)</f>
      </c>
      <c r="J142" s="11">
        <f>IF(ISBLANK(Invoer!AK122),"",Invoer!AK122)</f>
      </c>
      <c r="K142" s="11">
        <f>IF(ISBLANK(Invoer!AU122),"",Invoer!AU122)</f>
      </c>
      <c r="L142" s="11">
        <f>IF(ISBLANK(Invoer!AZ122),"",Invoer!AZ122)</f>
      </c>
      <c r="M142" s="11">
        <f>IF(ISBLANK(Invoer!BO122),"",Invoer!BO122)</f>
      </c>
      <c r="N142" s="100">
        <f>SUM(E142:M142)</f>
        <v>0</v>
      </c>
      <c r="O142" s="160">
        <f>IF(ISBLANK(Invoer!L122),"",Invoer!L122)</f>
      </c>
      <c r="P142" s="160">
        <f>IF(ISBLANK(Invoer!AA122),"",Invoer!AA122)</f>
      </c>
      <c r="Q142" s="160">
        <f>IF(ISBLANK(Invoer!AF122),"",Invoer!AF122)</f>
      </c>
      <c r="R142" s="160">
        <f>IF(ISBLANK(Invoer!AP122),"",Invoer!AP122)</f>
      </c>
      <c r="S142" s="160">
        <f>IF(ISBLANK(Invoer!BE122),"",Invoer!BE122)</f>
      </c>
      <c r="T142" s="160">
        <f>IF(ISBLANK(Invoer!BJ122),"",Invoer!BJ122)</f>
      </c>
      <c r="U142" s="160">
        <f>IF(ISBLANK(Invoer!BT122),"",Invoer!BT122)</f>
      </c>
      <c r="V142" s="121">
        <f>SUM(O142:U142)</f>
        <v>0</v>
      </c>
      <c r="W142" s="147">
        <f>N142-SMALL(AF142:AL142,1)-SMALL(AF142:AL142,2)</f>
        <v>0</v>
      </c>
      <c r="X142" s="147">
        <f>V142-SMALL(AM142:AS142,1)-SMALL(AM142:AS142,2)</f>
        <v>0</v>
      </c>
      <c r="Y142" s="101">
        <f>N142+V142</f>
        <v>0</v>
      </c>
      <c r="Z142" s="147">
        <f>Y142-SMALL(AU142:BH142,1)-SMALL(AU142:BH142,2)-SMALL(AU142:BH142,3)-SMALL(AU142:BH142,4)</f>
        <v>0</v>
      </c>
      <c r="AA142" s="101">
        <f>RANK(W142,W$5:W$169)</f>
        <v>60</v>
      </c>
      <c r="AB142" s="101">
        <f>RANK(X142,X$5:X$169)</f>
        <v>57</v>
      </c>
      <c r="AC142" s="101">
        <f>RANK(Y142,Y$5:Y$169)</f>
        <v>68</v>
      </c>
      <c r="AD142" s="101">
        <f>RANK(Z142,Z$5:Z$169)</f>
        <v>68</v>
      </c>
      <c r="AE142" s="8"/>
      <c r="AF142" s="94">
        <f>G142</f>
      </c>
      <c r="AG142" s="94">
        <f>H142</f>
      </c>
      <c r="AH142" s="94">
        <f>I142</f>
      </c>
      <c r="AI142" s="94">
        <f>J142</f>
      </c>
      <c r="AJ142" s="94">
        <f>K142</f>
      </c>
      <c r="AK142" s="94">
        <f>L142</f>
      </c>
      <c r="AL142" s="94">
        <f>M142</f>
      </c>
      <c r="AM142" s="94">
        <f>O142</f>
      </c>
      <c r="AN142" s="94">
        <f>P142</f>
      </c>
      <c r="AO142" s="94">
        <f>Q142</f>
      </c>
      <c r="AP142" s="94">
        <f>R142</f>
      </c>
      <c r="AQ142" s="94">
        <f>S142</f>
      </c>
      <c r="AR142" s="190">
        <f>T142</f>
      </c>
      <c r="AS142" s="190">
        <f>U142</f>
      </c>
      <c r="AT142" s="1"/>
      <c r="AU142" s="1">
        <f>AF142</f>
      </c>
      <c r="AV142" s="1">
        <f>AM142</f>
      </c>
      <c r="AW142" s="1">
        <f>AG142</f>
      </c>
      <c r="AX142" s="1">
        <f>AH142</f>
      </c>
      <c r="AY142" s="1">
        <f>AN142</f>
      </c>
      <c r="AZ142" s="1">
        <f>AO142</f>
      </c>
      <c r="BA142" s="1">
        <f>AI142</f>
      </c>
      <c r="BB142" s="1">
        <f>AP142</f>
      </c>
      <c r="BC142" s="1">
        <f>AJ142</f>
      </c>
      <c r="BD142" s="1">
        <f>AK142</f>
      </c>
      <c r="BE142" s="1">
        <f>AQ142</f>
      </c>
      <c r="BF142">
        <f>AR142</f>
      </c>
      <c r="BG142">
        <f>AL142</f>
      </c>
      <c r="BH142">
        <f>AS142</f>
      </c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ht="16.5">
      <c r="A143" s="156"/>
      <c r="B143" s="155"/>
      <c r="C143" s="12"/>
      <c r="D143" s="104" t="str">
        <f>Invoer!B123</f>
        <v>Remie Frans</v>
      </c>
      <c r="E143" s="48"/>
      <c r="F143" s="10"/>
      <c r="G143" s="11">
        <f>IF(ISBLANK(Invoer!G123),"",Invoer!G123)</f>
      </c>
      <c r="H143" s="11">
        <f>IF(ISBLANK(Invoer!Q123),"",Invoer!Q123)</f>
      </c>
      <c r="I143" s="11">
        <f>IF(ISBLANK(Invoer!R123),"",Invoer!V123)</f>
      </c>
      <c r="J143" s="11">
        <f>IF(ISBLANK(Invoer!AK123),"",Invoer!AK123)</f>
      </c>
      <c r="K143" s="11">
        <f>IF(ISBLANK(Invoer!AU123),"",Invoer!AU123)</f>
      </c>
      <c r="L143" s="11">
        <f>IF(ISBLANK(Invoer!AZ123),"",Invoer!AZ123)</f>
      </c>
      <c r="M143" s="11">
        <f>IF(ISBLANK(Invoer!BO123),"",Invoer!BO123)</f>
      </c>
      <c r="N143" s="100">
        <f>SUM(E143:M143)</f>
        <v>0</v>
      </c>
      <c r="O143" s="160">
        <f>IF(ISBLANK(Invoer!L123),"",Invoer!L123)</f>
      </c>
      <c r="P143" s="160">
        <f>IF(ISBLANK(Invoer!AA123),"",Invoer!AA123)</f>
      </c>
      <c r="Q143" s="160">
        <f>IF(ISBLANK(Invoer!AF123),"",Invoer!AF123)</f>
      </c>
      <c r="R143" s="160">
        <f>IF(ISBLANK(Invoer!AP123),"",Invoer!AP123)</f>
      </c>
      <c r="S143" s="160">
        <f>IF(ISBLANK(Invoer!BE123),"",Invoer!BE123)</f>
      </c>
      <c r="T143" s="160">
        <f>IF(ISBLANK(Invoer!BJ123),"",Invoer!BJ123)</f>
      </c>
      <c r="U143" s="160">
        <f>IF(ISBLANK(Invoer!BT123),"",Invoer!BT123)</f>
      </c>
      <c r="V143" s="121">
        <f>SUM(O143:U143)</f>
        <v>0</v>
      </c>
      <c r="W143" s="147">
        <f>N143-SMALL(AF143:AL143,1)-SMALL(AF143:AL143,2)</f>
        <v>0</v>
      </c>
      <c r="X143" s="147">
        <f>V143-SMALL(AM143:AS143,1)-SMALL(AM143:AS143,2)</f>
        <v>0</v>
      </c>
      <c r="Y143" s="101">
        <f>N143+V143</f>
        <v>0</v>
      </c>
      <c r="Z143" s="147">
        <f>Y143-SMALL(AU143:BH143,1)-SMALL(AU143:BH143,2)-SMALL(AU143:BH143,3)-SMALL(AU143:BH143,4)</f>
        <v>0</v>
      </c>
      <c r="AA143" s="101">
        <f>RANK(W143,W$5:W$169)</f>
        <v>60</v>
      </c>
      <c r="AB143" s="101">
        <f>RANK(X143,X$5:X$169)</f>
        <v>57</v>
      </c>
      <c r="AC143" s="101">
        <f>RANK(Y143,Y$5:Y$169)</f>
        <v>68</v>
      </c>
      <c r="AD143" s="101">
        <f>RANK(Z143,Z$5:Z$169)</f>
        <v>68</v>
      </c>
      <c r="AE143" s="8"/>
      <c r="AF143" s="94">
        <f>G143</f>
      </c>
      <c r="AG143" s="94">
        <f>H143</f>
      </c>
      <c r="AH143" s="94">
        <f>I143</f>
      </c>
      <c r="AI143" s="94">
        <f>J143</f>
      </c>
      <c r="AJ143" s="94">
        <f>K143</f>
      </c>
      <c r="AK143" s="94">
        <f>L143</f>
      </c>
      <c r="AL143" s="94">
        <f>M143</f>
      </c>
      <c r="AM143" s="94">
        <f>O143</f>
      </c>
      <c r="AN143" s="94">
        <f>P143</f>
      </c>
      <c r="AO143" s="94">
        <f>Q143</f>
      </c>
      <c r="AP143" s="94">
        <f>R143</f>
      </c>
      <c r="AQ143" s="94">
        <f>S143</f>
      </c>
      <c r="AR143" s="190">
        <f>T143</f>
      </c>
      <c r="AS143" s="190">
        <f>U143</f>
      </c>
      <c r="AT143" s="1"/>
      <c r="AU143" s="1">
        <f>AF143</f>
      </c>
      <c r="AV143" s="1">
        <f>AM143</f>
      </c>
      <c r="AW143" s="1">
        <f>AG143</f>
      </c>
      <c r="AX143" s="1">
        <f>AH143</f>
      </c>
      <c r="AY143" s="1">
        <f>AN143</f>
      </c>
      <c r="AZ143" s="1">
        <f>AO143</f>
      </c>
      <c r="BA143" s="1">
        <f>AI143</f>
      </c>
      <c r="BB143" s="1">
        <f>AP143</f>
      </c>
      <c r="BC143" s="1">
        <f>AJ143</f>
      </c>
      <c r="BD143" s="1">
        <f>AK143</f>
      </c>
      <c r="BE143" s="1">
        <f>AQ143</f>
      </c>
      <c r="BF143">
        <f>AR143</f>
      </c>
      <c r="BG143">
        <f>AL143</f>
      </c>
      <c r="BH143">
        <f>AS143</f>
      </c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ht="16.5">
      <c r="A144" s="156"/>
      <c r="B144" s="155"/>
      <c r="C144" s="12"/>
      <c r="D144" s="104" t="str">
        <f>Invoer!B124</f>
        <v>Ridder Rinus de</v>
      </c>
      <c r="E144" s="145"/>
      <c r="F144" s="146"/>
      <c r="G144" s="11">
        <f>IF(ISBLANK(Invoer!G124),"",Invoer!G124)</f>
      </c>
      <c r="H144" s="11">
        <f>IF(ISBLANK(Invoer!Q124),"",Invoer!Q124)</f>
      </c>
      <c r="I144" s="11">
        <f>IF(ISBLANK(Invoer!R124),"",Invoer!V124)</f>
      </c>
      <c r="J144" s="11">
        <f>IF(ISBLANK(Invoer!AK124),"",Invoer!AK124)</f>
      </c>
      <c r="K144" s="11">
        <f>IF(ISBLANK(Invoer!AU124),"",Invoer!AU124)</f>
      </c>
      <c r="L144" s="11">
        <f>IF(ISBLANK(Invoer!AZ124),"",Invoer!AZ124)</f>
      </c>
      <c r="M144" s="11">
        <f>IF(ISBLANK(Invoer!BO124),"",Invoer!BO124)</f>
      </c>
      <c r="N144" s="100">
        <f>SUM(E144:M144)</f>
        <v>0</v>
      </c>
      <c r="O144" s="160">
        <f>IF(ISBLANK(Invoer!L124),"",Invoer!L124)</f>
      </c>
      <c r="P144" s="160">
        <f>IF(ISBLANK(Invoer!AA124),"",Invoer!AA124)</f>
      </c>
      <c r="Q144" s="160">
        <f>IF(ISBLANK(Invoer!AF124),"",Invoer!AF124)</f>
      </c>
      <c r="R144" s="160">
        <f>IF(ISBLANK(Invoer!AP124),"",Invoer!AP124)</f>
      </c>
      <c r="S144" s="160">
        <f>IF(ISBLANK(Invoer!BE124),"",Invoer!BE124)</f>
      </c>
      <c r="T144" s="160">
        <f>IF(ISBLANK(Invoer!BJ124),"",Invoer!BJ124)</f>
      </c>
      <c r="U144" s="160">
        <f>IF(ISBLANK(Invoer!BT124),"",Invoer!BT124)</f>
      </c>
      <c r="V144" s="121">
        <f>SUM(O144:U144)</f>
        <v>0</v>
      </c>
      <c r="W144" s="147">
        <f>N144-SMALL(AF144:AL144,1)-SMALL(AF144:AL144,2)</f>
        <v>0</v>
      </c>
      <c r="X144" s="147">
        <f>V144-SMALL(AM144:AS144,1)-SMALL(AM144:AS144,2)</f>
        <v>0</v>
      </c>
      <c r="Y144" s="147">
        <f>N144+V144</f>
        <v>0</v>
      </c>
      <c r="Z144" s="147">
        <f>Y144-SMALL(AU144:BH144,1)-SMALL(AU144:BH144,2)-SMALL(AU144:BH144,3)-SMALL(AU144:BH144,4)</f>
        <v>0</v>
      </c>
      <c r="AA144" s="101">
        <f>RANK(W144,W$5:W$169)</f>
        <v>60</v>
      </c>
      <c r="AB144" s="101">
        <f>RANK(X144,X$5:X$169)</f>
        <v>57</v>
      </c>
      <c r="AC144" s="101">
        <f>RANK(Y144,Y$5:Y$169)</f>
        <v>68</v>
      </c>
      <c r="AD144" s="101">
        <f>RANK(Z144,Z$5:Z$169)</f>
        <v>68</v>
      </c>
      <c r="AE144" s="8"/>
      <c r="AF144" s="94">
        <f>G144</f>
      </c>
      <c r="AG144" s="94">
        <f>H144</f>
      </c>
      <c r="AH144" s="94">
        <f>I144</f>
      </c>
      <c r="AI144" s="94">
        <f>J144</f>
      </c>
      <c r="AJ144" s="94">
        <f>K144</f>
      </c>
      <c r="AK144" s="94">
        <f>L144</f>
      </c>
      <c r="AL144" s="94">
        <f>M144</f>
      </c>
      <c r="AM144" s="94">
        <f>O144</f>
      </c>
      <c r="AN144" s="94">
        <f>P144</f>
      </c>
      <c r="AO144" s="94">
        <f>Q144</f>
      </c>
      <c r="AP144" s="94">
        <f>R144</f>
      </c>
      <c r="AQ144" s="94">
        <f>S144</f>
      </c>
      <c r="AR144" s="190">
        <f>T144</f>
      </c>
      <c r="AS144" s="190">
        <f>U144</f>
      </c>
      <c r="AT144" s="1"/>
      <c r="AU144" s="1">
        <f>AF144</f>
      </c>
      <c r="AV144" s="1">
        <f>AM144</f>
      </c>
      <c r="AW144" s="1">
        <f>AG144</f>
      </c>
      <c r="AX144" s="1">
        <f>AH144</f>
      </c>
      <c r="AY144" s="1">
        <f>AN144</f>
      </c>
      <c r="AZ144" s="1">
        <f>AO144</f>
      </c>
      <c r="BA144" s="1">
        <f>AI144</f>
      </c>
      <c r="BB144" s="1">
        <f>AP144</f>
      </c>
      <c r="BC144" s="1">
        <f>AJ144</f>
      </c>
      <c r="BD144" s="1">
        <f>AK144</f>
      </c>
      <c r="BE144" s="1">
        <f>AQ144</f>
      </c>
      <c r="BF144">
        <f>AR144</f>
      </c>
      <c r="BG144">
        <f>AL144</f>
      </c>
      <c r="BH144">
        <f>AS144</f>
      </c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ht="16.5">
      <c r="A145" s="156"/>
      <c r="B145" s="155"/>
      <c r="C145" s="12"/>
      <c r="D145" s="104" t="str">
        <f>Invoer!B125</f>
        <v>Rip Alex</v>
      </c>
      <c r="E145" s="48"/>
      <c r="F145" s="10"/>
      <c r="G145" s="11">
        <f>IF(ISBLANK(Invoer!G125),"",Invoer!G125)</f>
      </c>
      <c r="H145" s="11">
        <f>IF(ISBLANK(Invoer!Q125),"",Invoer!Q125)</f>
      </c>
      <c r="I145" s="11">
        <f>IF(ISBLANK(Invoer!R125),"",Invoer!V125)</f>
      </c>
      <c r="J145" s="11">
        <f>IF(ISBLANK(Invoer!AK125),"",Invoer!AK125)</f>
      </c>
      <c r="K145" s="11">
        <f>IF(ISBLANK(Invoer!AU125),"",Invoer!AU125)</f>
      </c>
      <c r="L145" s="11">
        <f>IF(ISBLANK(Invoer!AZ125),"",Invoer!AZ125)</f>
      </c>
      <c r="M145" s="11">
        <f>IF(ISBLANK(Invoer!BO125),"",Invoer!BO125)</f>
      </c>
      <c r="N145" s="100">
        <f>SUM(E145:M145)</f>
        <v>0</v>
      </c>
      <c r="O145" s="160">
        <f>IF(ISBLANK(Invoer!L125),"",Invoer!L125)</f>
      </c>
      <c r="P145" s="160">
        <f>IF(ISBLANK(Invoer!AA125),"",Invoer!AA125)</f>
      </c>
      <c r="Q145" s="160">
        <f>IF(ISBLANK(Invoer!AF125),"",Invoer!AF125)</f>
      </c>
      <c r="R145" s="160">
        <f>IF(ISBLANK(Invoer!AP125),"",Invoer!AP125)</f>
      </c>
      <c r="S145" s="160">
        <f>IF(ISBLANK(Invoer!BE125),"",Invoer!BE125)</f>
      </c>
      <c r="T145" s="160">
        <f>IF(ISBLANK(Invoer!BJ125),"",Invoer!BJ125)</f>
      </c>
      <c r="U145" s="160">
        <f>IF(ISBLANK(Invoer!BT125),"",Invoer!BT125)</f>
      </c>
      <c r="V145" s="121">
        <f>SUM(O145:U145)</f>
        <v>0</v>
      </c>
      <c r="W145" s="147">
        <f>N145-SMALL(AF145:AL145,1)-SMALL(AF145:AL145,2)</f>
        <v>0</v>
      </c>
      <c r="X145" s="147">
        <f>V145-SMALL(AM145:AS145,1)-SMALL(AM145:AS145,2)</f>
        <v>0</v>
      </c>
      <c r="Y145" s="101">
        <f>N145+V145</f>
        <v>0</v>
      </c>
      <c r="Z145" s="147">
        <f>Y145-SMALL(AU145:BH145,1)-SMALL(AU145:BH145,2)-SMALL(AU145:BH145,3)-SMALL(AU145:BH145,4)</f>
        <v>0</v>
      </c>
      <c r="AA145" s="101">
        <f>RANK(W145,W$5:W$169)</f>
        <v>60</v>
      </c>
      <c r="AB145" s="101">
        <f>RANK(X145,X$5:X$169)</f>
        <v>57</v>
      </c>
      <c r="AC145" s="101">
        <f>RANK(Y145,Y$5:Y$169)</f>
        <v>68</v>
      </c>
      <c r="AD145" s="101">
        <f>RANK(Z145,Z$5:Z$169)</f>
        <v>68</v>
      </c>
      <c r="AE145" s="8"/>
      <c r="AF145" s="94">
        <f>G145</f>
      </c>
      <c r="AG145" s="94">
        <f>H145</f>
      </c>
      <c r="AH145" s="94">
        <f>I145</f>
      </c>
      <c r="AI145" s="94">
        <f>J145</f>
      </c>
      <c r="AJ145" s="94">
        <f>K145</f>
      </c>
      <c r="AK145" s="94">
        <f>L145</f>
      </c>
      <c r="AL145" s="94">
        <f>M145</f>
      </c>
      <c r="AM145" s="94">
        <f>O145</f>
      </c>
      <c r="AN145" s="94">
        <f>P145</f>
      </c>
      <c r="AO145" s="94">
        <f>Q145</f>
      </c>
      <c r="AP145" s="94">
        <f>R145</f>
      </c>
      <c r="AQ145" s="94">
        <f>S145</f>
      </c>
      <c r="AR145" s="190">
        <f>T145</f>
      </c>
      <c r="AS145" s="190">
        <f>U145</f>
      </c>
      <c r="AT145" s="1"/>
      <c r="AU145" s="1">
        <f>AF145</f>
      </c>
      <c r="AV145" s="1">
        <f>AM145</f>
      </c>
      <c r="AW145" s="1">
        <f>AG145</f>
      </c>
      <c r="AX145" s="1">
        <f>AH145</f>
      </c>
      <c r="AY145" s="1">
        <f>AN145</f>
      </c>
      <c r="AZ145" s="1">
        <f>AO145</f>
      </c>
      <c r="BA145" s="1">
        <f>AI145</f>
      </c>
      <c r="BB145" s="1">
        <f>AP145</f>
      </c>
      <c r="BC145" s="1">
        <f>AJ145</f>
      </c>
      <c r="BD145" s="1">
        <f>AK145</f>
      </c>
      <c r="BE145" s="1">
        <f>AQ145</f>
      </c>
      <c r="BF145">
        <f>AR145</f>
      </c>
      <c r="BG145">
        <f>AL145</f>
      </c>
      <c r="BH145">
        <f>AS145</f>
      </c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ht="16.5">
      <c r="A146" s="156"/>
      <c r="B146" s="155"/>
      <c r="C146" s="12"/>
      <c r="D146" s="104" t="str">
        <f>Invoer!B126</f>
        <v>Roelse Ko</v>
      </c>
      <c r="E146" s="48"/>
      <c r="F146" s="10"/>
      <c r="G146" s="11">
        <f>IF(ISBLANK(Invoer!G126),"",Invoer!G126)</f>
      </c>
      <c r="H146" s="11">
        <f>IF(ISBLANK(Invoer!Q126),"",Invoer!Q126)</f>
      </c>
      <c r="I146" s="11">
        <f>IF(ISBLANK(Invoer!R126),"",Invoer!V126)</f>
      </c>
      <c r="J146" s="11">
        <f>IF(ISBLANK(Invoer!AK126),"",Invoer!AK126)</f>
      </c>
      <c r="K146" s="11">
        <f>IF(ISBLANK(Invoer!AU126),"",Invoer!AU126)</f>
      </c>
      <c r="L146" s="11">
        <f>IF(ISBLANK(Invoer!AZ126),"",Invoer!AZ126)</f>
      </c>
      <c r="M146" s="11">
        <f>IF(ISBLANK(Invoer!BO126),"",Invoer!BO126)</f>
      </c>
      <c r="N146" s="100">
        <f>SUM(E146:M146)</f>
        <v>0</v>
      </c>
      <c r="O146" s="160">
        <f>IF(ISBLANK(Invoer!L126),"",Invoer!L126)</f>
      </c>
      <c r="P146" s="160">
        <f>IF(ISBLANK(Invoer!AA126),"",Invoer!AA126)</f>
      </c>
      <c r="Q146" s="160">
        <f>IF(ISBLANK(Invoer!AF126),"",Invoer!AF126)</f>
      </c>
      <c r="R146" s="160">
        <f>IF(ISBLANK(Invoer!AP126),"",Invoer!AP126)</f>
      </c>
      <c r="S146" s="160">
        <f>IF(ISBLANK(Invoer!BE126),"",Invoer!BE126)</f>
      </c>
      <c r="T146" s="160">
        <f>IF(ISBLANK(Invoer!BJ126),"",Invoer!BJ126)</f>
      </c>
      <c r="U146" s="160">
        <f>IF(ISBLANK(Invoer!BT126),"",Invoer!BT126)</f>
      </c>
      <c r="V146" s="121">
        <f>SUM(O146:U146)</f>
        <v>0</v>
      </c>
      <c r="W146" s="147">
        <f>N146-SMALL(AF146:AL146,1)-SMALL(AF146:AL146,2)</f>
        <v>0</v>
      </c>
      <c r="X146" s="147">
        <f>V146-SMALL(AM146:AS146,1)-SMALL(AM146:AS146,2)</f>
        <v>0</v>
      </c>
      <c r="Y146" s="101">
        <f>N146+V146</f>
        <v>0</v>
      </c>
      <c r="Z146" s="147">
        <f>Y146-SMALL(AU146:BH146,1)-SMALL(AU146:BH146,2)-SMALL(AU146:BH146,3)-SMALL(AU146:BH146,4)</f>
        <v>0</v>
      </c>
      <c r="AA146" s="101">
        <f>RANK(W146,W$5:W$169)</f>
        <v>60</v>
      </c>
      <c r="AB146" s="101">
        <f>RANK(X146,X$5:X$169)</f>
        <v>57</v>
      </c>
      <c r="AC146" s="101">
        <f>RANK(Y146,Y$5:Y$169)</f>
        <v>68</v>
      </c>
      <c r="AD146" s="101">
        <f>RANK(Z146,Z$5:Z$169)</f>
        <v>68</v>
      </c>
      <c r="AE146" s="8"/>
      <c r="AF146" s="94">
        <f>G146</f>
      </c>
      <c r="AG146" s="94">
        <f>H146</f>
      </c>
      <c r="AH146" s="94">
        <f>I146</f>
      </c>
      <c r="AI146" s="94">
        <f>J146</f>
      </c>
      <c r="AJ146" s="94">
        <f>K146</f>
      </c>
      <c r="AK146" s="94">
        <f>L146</f>
      </c>
      <c r="AL146" s="94">
        <f>M146</f>
      </c>
      <c r="AM146" s="94">
        <f>O146</f>
      </c>
      <c r="AN146" s="94">
        <f>P146</f>
      </c>
      <c r="AO146" s="94">
        <f>Q146</f>
      </c>
      <c r="AP146" s="94">
        <f>R146</f>
      </c>
      <c r="AQ146" s="94">
        <f>S146</f>
      </c>
      <c r="AR146" s="190">
        <f>T146</f>
      </c>
      <c r="AS146" s="190">
        <f>U146</f>
      </c>
      <c r="AT146" s="1"/>
      <c r="AU146" s="1">
        <f>AF146</f>
      </c>
      <c r="AV146" s="1">
        <f>AM146</f>
      </c>
      <c r="AW146" s="1">
        <f>AG146</f>
      </c>
      <c r="AX146" s="1">
        <f>AH146</f>
      </c>
      <c r="AY146" s="1">
        <f>AN146</f>
      </c>
      <c r="AZ146" s="1">
        <f>AO146</f>
      </c>
      <c r="BA146" s="1">
        <f>AI146</f>
      </c>
      <c r="BB146" s="1">
        <f>AP146</f>
      </c>
      <c r="BC146" s="1">
        <f>AJ146</f>
      </c>
      <c r="BD146" s="1">
        <f>AK146</f>
      </c>
      <c r="BE146" s="1">
        <f>AQ146</f>
      </c>
      <c r="BF146">
        <f>AR146</f>
      </c>
      <c r="BG146">
        <f>AL146</f>
      </c>
      <c r="BH146">
        <f>AS146</f>
      </c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ht="16.5">
      <c r="A147" s="156"/>
      <c r="B147" s="155"/>
      <c r="C147" s="12"/>
      <c r="D147" s="104" t="str">
        <f>Invoer!B127</f>
        <v>Romijn Rene</v>
      </c>
      <c r="E147" s="145"/>
      <c r="F147" s="146"/>
      <c r="G147" s="11">
        <f>IF(ISBLANK(Invoer!G127),"",Invoer!G127)</f>
      </c>
      <c r="H147" s="11">
        <f>IF(ISBLANK(Invoer!Q127),"",Invoer!Q127)</f>
      </c>
      <c r="I147" s="11">
        <f>IF(ISBLANK(Invoer!R127),"",Invoer!V127)</f>
      </c>
      <c r="J147" s="11">
        <f>IF(ISBLANK(Invoer!AK127),"",Invoer!AK127)</f>
      </c>
      <c r="K147" s="11">
        <f>IF(ISBLANK(Invoer!AU127),"",Invoer!AU127)</f>
      </c>
      <c r="L147" s="11">
        <f>IF(ISBLANK(Invoer!AZ127),"",Invoer!AZ127)</f>
      </c>
      <c r="M147" s="11">
        <f>IF(ISBLANK(Invoer!BO127),"",Invoer!BO127)</f>
      </c>
      <c r="N147" s="100">
        <f>SUM(E147:M147)</f>
        <v>0</v>
      </c>
      <c r="O147" s="160">
        <f>IF(ISBLANK(Invoer!L127),"",Invoer!L127)</f>
      </c>
      <c r="P147" s="160">
        <f>IF(ISBLANK(Invoer!AA127),"",Invoer!AA127)</f>
      </c>
      <c r="Q147" s="160">
        <f>IF(ISBLANK(Invoer!AF127),"",Invoer!AF127)</f>
      </c>
      <c r="R147" s="160">
        <f>IF(ISBLANK(Invoer!AP127),"",Invoer!AP127)</f>
      </c>
      <c r="S147" s="160">
        <f>IF(ISBLANK(Invoer!BE127),"",Invoer!BE127)</f>
      </c>
      <c r="T147" s="160">
        <f>IF(ISBLANK(Invoer!BJ127),"",Invoer!BJ127)</f>
      </c>
      <c r="U147" s="160">
        <f>IF(ISBLANK(Invoer!BT127),"",Invoer!BT127)</f>
      </c>
      <c r="V147" s="121">
        <f>SUM(O147:U147)</f>
        <v>0</v>
      </c>
      <c r="W147" s="147">
        <f>N147-SMALL(AF147:AL147,1)-SMALL(AF147:AL147,2)</f>
        <v>0</v>
      </c>
      <c r="X147" s="147">
        <f>V147-SMALL(AM147:AS147,1)-SMALL(AM147:AS147,2)</f>
        <v>0</v>
      </c>
      <c r="Y147" s="147">
        <f>N147+V147</f>
        <v>0</v>
      </c>
      <c r="Z147" s="147">
        <f>Y147-SMALL(AU147:BH147,1)-SMALL(AU147:BH147,2)-SMALL(AU147:BH147,3)-SMALL(AU147:BH147,4)</f>
        <v>0</v>
      </c>
      <c r="AA147" s="101">
        <f>RANK(W147,W$5:W$169)</f>
        <v>60</v>
      </c>
      <c r="AB147" s="101">
        <f>RANK(X147,X$5:X$169)</f>
        <v>57</v>
      </c>
      <c r="AC147" s="101">
        <f>RANK(Y147,Y$5:Y$169)</f>
        <v>68</v>
      </c>
      <c r="AD147" s="101">
        <f>RANK(Z147,Z$5:Z$169)</f>
        <v>68</v>
      </c>
      <c r="AE147" s="8"/>
      <c r="AF147" s="94">
        <f>G147</f>
      </c>
      <c r="AG147" s="94">
        <f>H147</f>
      </c>
      <c r="AH147" s="94">
        <f>I147</f>
      </c>
      <c r="AI147" s="94">
        <f>J147</f>
      </c>
      <c r="AJ147" s="94">
        <f>K147</f>
      </c>
      <c r="AK147" s="94">
        <f>L147</f>
      </c>
      <c r="AL147" s="94">
        <f>M147</f>
      </c>
      <c r="AM147" s="94">
        <f>O147</f>
      </c>
      <c r="AN147" s="94">
        <f>P147</f>
      </c>
      <c r="AO147" s="94">
        <f>Q147</f>
      </c>
      <c r="AP147" s="94">
        <f>R147</f>
      </c>
      <c r="AQ147" s="94">
        <f>S147</f>
      </c>
      <c r="AR147" s="190">
        <f>T147</f>
      </c>
      <c r="AS147" s="190">
        <f>U147</f>
      </c>
      <c r="AT147" s="1"/>
      <c r="AU147" s="1">
        <f>AF147</f>
      </c>
      <c r="AV147" s="1">
        <f>AM147</f>
      </c>
      <c r="AW147" s="1">
        <f>AG147</f>
      </c>
      <c r="AX147" s="1">
        <f>AH147</f>
      </c>
      <c r="AY147" s="1">
        <f>AN147</f>
      </c>
      <c r="AZ147" s="1">
        <f>AO147</f>
      </c>
      <c r="BA147" s="1">
        <f>AI147</f>
      </c>
      <c r="BB147" s="1">
        <f>AP147</f>
      </c>
      <c r="BC147" s="1">
        <f>AJ147</f>
      </c>
      <c r="BD147" s="1">
        <f>AK147</f>
      </c>
      <c r="BE147" s="1">
        <f>AQ147</f>
      </c>
      <c r="BF147">
        <f>AR147</f>
      </c>
      <c r="BG147">
        <f>AL147</f>
      </c>
      <c r="BH147">
        <f>AS147</f>
      </c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ht="16.5">
      <c r="A148" s="156"/>
      <c r="B148" s="155"/>
      <c r="C148" s="12"/>
      <c r="D148" s="104" t="str">
        <f>Invoer!B128</f>
        <v>Schaier Edwin</v>
      </c>
      <c r="E148" s="48"/>
      <c r="F148" s="10"/>
      <c r="G148" s="11">
        <f>IF(ISBLANK(Invoer!G128),"",Invoer!G128)</f>
      </c>
      <c r="H148" s="11">
        <f>IF(ISBLANK(Invoer!Q128),"",Invoer!Q128)</f>
      </c>
      <c r="I148" s="11">
        <f>IF(ISBLANK(Invoer!R128),"",Invoer!V128)</f>
      </c>
      <c r="J148" s="11">
        <f>IF(ISBLANK(Invoer!AK128),"",Invoer!AK128)</f>
      </c>
      <c r="K148" s="11">
        <f>IF(ISBLANK(Invoer!AU128),"",Invoer!AU128)</f>
      </c>
      <c r="L148" s="11">
        <f>IF(ISBLANK(Invoer!AZ128),"",Invoer!AZ128)</f>
      </c>
      <c r="M148" s="11">
        <f>IF(ISBLANK(Invoer!BO128),"",Invoer!BO128)</f>
      </c>
      <c r="N148" s="100">
        <f>SUM(E148:M148)</f>
        <v>0</v>
      </c>
      <c r="O148" s="160">
        <f>IF(ISBLANK(Invoer!L128),"",Invoer!L128)</f>
      </c>
      <c r="P148" s="160">
        <f>IF(ISBLANK(Invoer!AA128),"",Invoer!AA128)</f>
      </c>
      <c r="Q148" s="160">
        <f>IF(ISBLANK(Invoer!AF128),"",Invoer!AF128)</f>
      </c>
      <c r="R148" s="160">
        <f>IF(ISBLANK(Invoer!AP128),"",Invoer!AP128)</f>
      </c>
      <c r="S148" s="160">
        <f>IF(ISBLANK(Invoer!BE128),"",Invoer!BE128)</f>
      </c>
      <c r="T148" s="160">
        <f>IF(ISBLANK(Invoer!BJ128),"",Invoer!BJ128)</f>
      </c>
      <c r="U148" s="160">
        <f>IF(ISBLANK(Invoer!BT128),"",Invoer!BT128)</f>
      </c>
      <c r="V148" s="121">
        <f>SUM(O148:U148)</f>
        <v>0</v>
      </c>
      <c r="W148" s="147">
        <f>N148-SMALL(AF148:AL148,1)-SMALL(AF148:AL148,2)</f>
        <v>0</v>
      </c>
      <c r="X148" s="147">
        <f>V148-SMALL(AM148:AS148,1)-SMALL(AM148:AS148,2)</f>
        <v>0</v>
      </c>
      <c r="Y148" s="101">
        <f>N148+V148</f>
        <v>0</v>
      </c>
      <c r="Z148" s="147">
        <f>Y148-SMALL(AU148:BH148,1)-SMALL(AU148:BH148,2)-SMALL(AU148:BH148,3)-SMALL(AU148:BH148,4)</f>
        <v>0</v>
      </c>
      <c r="AA148" s="101">
        <f>RANK(W148,W$5:W$169)</f>
        <v>60</v>
      </c>
      <c r="AB148" s="101">
        <f>RANK(X148,X$5:X$169)</f>
        <v>57</v>
      </c>
      <c r="AC148" s="101">
        <f>RANK(Y148,Y$5:Y$169)</f>
        <v>68</v>
      </c>
      <c r="AD148" s="101">
        <f>RANK(Z148,Z$5:Z$169)</f>
        <v>68</v>
      </c>
      <c r="AE148" s="8"/>
      <c r="AF148" s="94">
        <f>G148</f>
      </c>
      <c r="AG148" s="94">
        <f>H148</f>
      </c>
      <c r="AH148" s="94">
        <f>I148</f>
      </c>
      <c r="AI148" s="94">
        <f>J148</f>
      </c>
      <c r="AJ148" s="94">
        <f>K148</f>
      </c>
      <c r="AK148" s="94">
        <f>L148</f>
      </c>
      <c r="AL148" s="94">
        <f>M148</f>
      </c>
      <c r="AM148" s="94">
        <f>O148</f>
      </c>
      <c r="AN148" s="94">
        <f>P148</f>
      </c>
      <c r="AO148" s="94">
        <f>Q148</f>
      </c>
      <c r="AP148" s="94">
        <f>R148</f>
      </c>
      <c r="AQ148" s="94">
        <f>S148</f>
      </c>
      <c r="AR148" s="190">
        <f>T148</f>
      </c>
      <c r="AS148" s="190">
        <f>U148</f>
      </c>
      <c r="AT148" s="1"/>
      <c r="AU148" s="1">
        <f>AF148</f>
      </c>
      <c r="AV148" s="1">
        <f>AM148</f>
      </c>
      <c r="AW148" s="1">
        <f>AG148</f>
      </c>
      <c r="AX148" s="1">
        <f>AH148</f>
      </c>
      <c r="AY148" s="1">
        <f>AN148</f>
      </c>
      <c r="AZ148" s="1">
        <f>AO148</f>
      </c>
      <c r="BA148" s="1">
        <f>AI148</f>
      </c>
      <c r="BB148" s="1">
        <f>AP148</f>
      </c>
      <c r="BC148" s="1">
        <f>AJ148</f>
      </c>
      <c r="BD148" s="1">
        <f>AK148</f>
      </c>
      <c r="BE148" s="1">
        <f>AQ148</f>
      </c>
      <c r="BF148">
        <f>AR148</f>
      </c>
      <c r="BG148">
        <f>AL148</f>
      </c>
      <c r="BH148">
        <f>AS148</f>
      </c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ht="16.5">
      <c r="A149" s="156"/>
      <c r="B149" s="155"/>
      <c r="C149" s="12"/>
      <c r="D149" s="104" t="str">
        <f>Invoer!B129</f>
        <v>Schroevers Johnny</v>
      </c>
      <c r="E149" s="48"/>
      <c r="F149" s="10"/>
      <c r="G149" s="11">
        <f>IF(ISBLANK(Invoer!G129),"",Invoer!G129)</f>
      </c>
      <c r="H149" s="11">
        <f>IF(ISBLANK(Invoer!Q129),"",Invoer!Q129)</f>
      </c>
      <c r="I149" s="11">
        <f>IF(ISBLANK(Invoer!R129),"",Invoer!V129)</f>
      </c>
      <c r="J149" s="11">
        <f>IF(ISBLANK(Invoer!AK129),"",Invoer!AK129)</f>
      </c>
      <c r="K149" s="11">
        <f>IF(ISBLANK(Invoer!AU129),"",Invoer!AU129)</f>
      </c>
      <c r="L149" s="11">
        <f>IF(ISBLANK(Invoer!AZ129),"",Invoer!AZ129)</f>
      </c>
      <c r="M149" s="11">
        <f>IF(ISBLANK(Invoer!BO129),"",Invoer!BO129)</f>
      </c>
      <c r="N149" s="100">
        <f>SUM(E149:M149)</f>
        <v>0</v>
      </c>
      <c r="O149" s="160">
        <f>IF(ISBLANK(Invoer!L129),"",Invoer!L129)</f>
      </c>
      <c r="P149" s="160">
        <f>IF(ISBLANK(Invoer!AA129),"",Invoer!AA129)</f>
      </c>
      <c r="Q149" s="160">
        <f>IF(ISBLANK(Invoer!AF129),"",Invoer!AF129)</f>
      </c>
      <c r="R149" s="160">
        <f>IF(ISBLANK(Invoer!AP129),"",Invoer!AP129)</f>
      </c>
      <c r="S149" s="160">
        <f>IF(ISBLANK(Invoer!BE129),"",Invoer!BE129)</f>
      </c>
      <c r="T149" s="160">
        <f>IF(ISBLANK(Invoer!BJ129),"",Invoer!BJ129)</f>
      </c>
      <c r="U149" s="160">
        <f>IF(ISBLANK(Invoer!BT129),"",Invoer!BT129)</f>
      </c>
      <c r="V149" s="121">
        <f>SUM(O149:U149)</f>
        <v>0</v>
      </c>
      <c r="W149" s="147">
        <f>N149-SMALL(AF149:AL149,1)-SMALL(AF149:AL149,2)</f>
        <v>0</v>
      </c>
      <c r="X149" s="147">
        <f>V149-SMALL(AM149:AS149,1)-SMALL(AM149:AS149,2)</f>
        <v>0</v>
      </c>
      <c r="Y149" s="101">
        <f>N149+V149</f>
        <v>0</v>
      </c>
      <c r="Z149" s="147">
        <f>Y149-SMALL(AU149:BH149,1)-SMALL(AU149:BH149,2)-SMALL(AU149:BH149,3)-SMALL(AU149:BH149,4)</f>
        <v>0</v>
      </c>
      <c r="AA149" s="101">
        <f>RANK(W149,W$5:W$169)</f>
        <v>60</v>
      </c>
      <c r="AB149" s="101">
        <f>RANK(X149,X$5:X$169)</f>
        <v>57</v>
      </c>
      <c r="AC149" s="101">
        <f>RANK(Y149,Y$5:Y$169)</f>
        <v>68</v>
      </c>
      <c r="AD149" s="101">
        <f>RANK(Z149,Z$5:Z$169)</f>
        <v>68</v>
      </c>
      <c r="AE149" s="8"/>
      <c r="AF149" s="94">
        <f>G149</f>
      </c>
      <c r="AG149" s="94">
        <f>H149</f>
      </c>
      <c r="AH149" s="94">
        <f>I149</f>
      </c>
      <c r="AI149" s="94">
        <f>J149</f>
      </c>
      <c r="AJ149" s="94">
        <f>K149</f>
      </c>
      <c r="AK149" s="94">
        <f>L149</f>
      </c>
      <c r="AL149" s="94">
        <f>M149</f>
      </c>
      <c r="AM149" s="94">
        <f>O149</f>
      </c>
      <c r="AN149" s="94">
        <f>P149</f>
      </c>
      <c r="AO149" s="94">
        <f>Q149</f>
      </c>
      <c r="AP149" s="94">
        <f>R149</f>
      </c>
      <c r="AQ149" s="94">
        <f>S149</f>
      </c>
      <c r="AR149" s="190">
        <f>T149</f>
      </c>
      <c r="AS149" s="190">
        <f>U149</f>
      </c>
      <c r="AT149" s="1"/>
      <c r="AU149" s="1">
        <f>AF149</f>
      </c>
      <c r="AV149" s="1">
        <f>AM149</f>
      </c>
      <c r="AW149" s="1">
        <f>AG149</f>
      </c>
      <c r="AX149" s="1">
        <f>AH149</f>
      </c>
      <c r="AY149" s="1">
        <f>AN149</f>
      </c>
      <c r="AZ149" s="1">
        <f>AO149</f>
      </c>
      <c r="BA149" s="1">
        <f>AI149</f>
      </c>
      <c r="BB149" s="1">
        <f>AP149</f>
      </c>
      <c r="BC149" s="1">
        <f>AJ149</f>
      </c>
      <c r="BD149" s="1">
        <f>AK149</f>
      </c>
      <c r="BE149" s="1">
        <f>AQ149</f>
      </c>
      <c r="BF149">
        <f>AR149</f>
      </c>
      <c r="BG149">
        <f>AL149</f>
      </c>
      <c r="BH149">
        <f>AS149</f>
      </c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ht="16.5">
      <c r="A150" s="156"/>
      <c r="B150" s="155"/>
      <c r="C150" s="12"/>
      <c r="D150" s="104" t="str">
        <f>Invoer!B130</f>
        <v>Schroevers Rowin (B)</v>
      </c>
      <c r="E150" s="145"/>
      <c r="F150" s="146"/>
      <c r="G150" s="11">
        <f>IF(ISBLANK(Invoer!G130),"",Invoer!G130)</f>
      </c>
      <c r="H150" s="11">
        <f>IF(ISBLANK(Invoer!Q130),"",Invoer!Q130)</f>
      </c>
      <c r="I150" s="11">
        <f>IF(ISBLANK(Invoer!R130),"",Invoer!V130)</f>
      </c>
      <c r="J150" s="11">
        <f>IF(ISBLANK(Invoer!AK130),"",Invoer!AK130)</f>
      </c>
      <c r="K150" s="11">
        <f>IF(ISBLANK(Invoer!AU130),"",Invoer!AU130)</f>
      </c>
      <c r="L150" s="11">
        <f>IF(ISBLANK(Invoer!AZ130),"",Invoer!AZ130)</f>
      </c>
      <c r="M150" s="11">
        <f>IF(ISBLANK(Invoer!BO130),"",Invoer!BO130)</f>
      </c>
      <c r="N150" s="100">
        <f>SUM(E150:M150)</f>
        <v>0</v>
      </c>
      <c r="O150" s="160">
        <f>IF(ISBLANK(Invoer!L130),"",Invoer!L130)</f>
      </c>
      <c r="P150" s="160">
        <f>IF(ISBLANK(Invoer!AA130),"",Invoer!AA130)</f>
      </c>
      <c r="Q150" s="160">
        <f>IF(ISBLANK(Invoer!AF130),"",Invoer!AF130)</f>
      </c>
      <c r="R150" s="160">
        <f>IF(ISBLANK(Invoer!AP130),"",Invoer!AP130)</f>
      </c>
      <c r="S150" s="160">
        <f>IF(ISBLANK(Invoer!BE130),"",Invoer!BE130)</f>
      </c>
      <c r="T150" s="160">
        <f>IF(ISBLANK(Invoer!BJ130),"",Invoer!BJ130)</f>
      </c>
      <c r="U150" s="160">
        <f>IF(ISBLANK(Invoer!BT130),"",Invoer!BT130)</f>
      </c>
      <c r="V150" s="121">
        <f>SUM(O150:U150)</f>
        <v>0</v>
      </c>
      <c r="W150" s="147">
        <f>N150-SMALL(AF150:AL150,1)-SMALL(AF150:AL150,2)</f>
        <v>0</v>
      </c>
      <c r="X150" s="147">
        <f>V150-SMALL(AM150:AS150,1)-SMALL(AM150:AS150,2)</f>
        <v>0</v>
      </c>
      <c r="Y150" s="147">
        <f>N150+V150</f>
        <v>0</v>
      </c>
      <c r="Z150" s="147">
        <f>Y150-SMALL(AU150:BH150,1)-SMALL(AU150:BH150,2)-SMALL(AU150:BH150,3)-SMALL(AU150:BH150,4)</f>
        <v>0</v>
      </c>
      <c r="AA150" s="101">
        <f>RANK(W150,W$5:W$169)</f>
        <v>60</v>
      </c>
      <c r="AB150" s="101">
        <f>RANK(X150,X$5:X$169)</f>
        <v>57</v>
      </c>
      <c r="AC150" s="101">
        <f>RANK(Y150,Y$5:Y$169)</f>
        <v>68</v>
      </c>
      <c r="AD150" s="101">
        <f>RANK(Z150,Z$5:Z$169)</f>
        <v>68</v>
      </c>
      <c r="AE150" s="8"/>
      <c r="AF150" s="94">
        <f>G150</f>
      </c>
      <c r="AG150" s="94">
        <f>H150</f>
      </c>
      <c r="AH150" s="94">
        <f>I150</f>
      </c>
      <c r="AI150" s="94">
        <f>J150</f>
      </c>
      <c r="AJ150" s="94">
        <f>K150</f>
      </c>
      <c r="AK150" s="94">
        <f>L150</f>
      </c>
      <c r="AL150" s="94">
        <f>M150</f>
      </c>
      <c r="AM150" s="94">
        <f>O150</f>
      </c>
      <c r="AN150" s="94">
        <f>P150</f>
      </c>
      <c r="AO150" s="94">
        <f>Q150</f>
      </c>
      <c r="AP150" s="94">
        <f>R150</f>
      </c>
      <c r="AQ150" s="94">
        <f>S150</f>
      </c>
      <c r="AR150" s="190">
        <f>T150</f>
      </c>
      <c r="AS150" s="190">
        <f>U150</f>
      </c>
      <c r="AT150" s="1"/>
      <c r="AU150" s="1">
        <f>AF150</f>
      </c>
      <c r="AV150" s="1">
        <f>AM150</f>
      </c>
      <c r="AW150" s="1">
        <f>AG150</f>
      </c>
      <c r="AX150" s="1">
        <f>AH150</f>
      </c>
      <c r="AY150" s="1">
        <f>AN150</f>
      </c>
      <c r="AZ150" s="1">
        <f>AO150</f>
      </c>
      <c r="BA150" s="1">
        <f>AI150</f>
      </c>
      <c r="BB150" s="1">
        <f>AP150</f>
      </c>
      <c r="BC150" s="1">
        <f>AJ150</f>
      </c>
      <c r="BD150" s="1">
        <f>AK150</f>
      </c>
      <c r="BE150" s="1">
        <f>AQ150</f>
      </c>
      <c r="BF150">
        <f>AR150</f>
      </c>
      <c r="BG150">
        <f>AL150</f>
      </c>
      <c r="BH150">
        <f>AS150</f>
      </c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ht="16.5">
      <c r="A151" s="156"/>
      <c r="B151" s="155"/>
      <c r="C151" s="12"/>
      <c r="D151" s="104" t="str">
        <f>Invoer!B131</f>
        <v>Schulpzand Kees</v>
      </c>
      <c r="E151" s="145"/>
      <c r="F151" s="146"/>
      <c r="G151" s="11">
        <f>IF(ISBLANK(Invoer!G131),"",Invoer!G131)</f>
      </c>
      <c r="H151" s="11">
        <f>IF(ISBLANK(Invoer!Q131),"",Invoer!Q131)</f>
      </c>
      <c r="I151" s="11">
        <f>IF(ISBLANK(Invoer!R131),"",Invoer!V131)</f>
      </c>
      <c r="J151" s="11">
        <f>IF(ISBLANK(Invoer!AK131),"",Invoer!AK131)</f>
      </c>
      <c r="K151" s="11">
        <f>IF(ISBLANK(Invoer!AU131),"",Invoer!AU131)</f>
      </c>
      <c r="L151" s="11">
        <f>IF(ISBLANK(Invoer!AZ131),"",Invoer!AZ131)</f>
      </c>
      <c r="M151" s="11">
        <f>IF(ISBLANK(Invoer!BO131),"",Invoer!BO131)</f>
      </c>
      <c r="N151" s="100">
        <f>SUM(E151:M151)</f>
        <v>0</v>
      </c>
      <c r="O151" s="160">
        <f>IF(ISBLANK(Invoer!L131),"",Invoer!L131)</f>
      </c>
      <c r="P151" s="160">
        <f>IF(ISBLANK(Invoer!AA131),"",Invoer!AA131)</f>
      </c>
      <c r="Q151" s="160">
        <f>IF(ISBLANK(Invoer!AF131),"",Invoer!AF131)</f>
      </c>
      <c r="R151" s="160">
        <f>IF(ISBLANK(Invoer!AP131),"",Invoer!AP131)</f>
      </c>
      <c r="S151" s="160">
        <f>IF(ISBLANK(Invoer!BE131),"",Invoer!BE131)</f>
      </c>
      <c r="T151" s="160">
        <f>IF(ISBLANK(Invoer!BJ131),"",Invoer!BJ131)</f>
      </c>
      <c r="U151" s="160">
        <f>IF(ISBLANK(Invoer!BT131),"",Invoer!BT131)</f>
      </c>
      <c r="V151" s="121">
        <f>SUM(O151:U151)</f>
        <v>0</v>
      </c>
      <c r="W151" s="147">
        <f>N151-SMALL(AF151:AL151,1)-SMALL(AF151:AL151,2)</f>
        <v>0</v>
      </c>
      <c r="X151" s="147">
        <f>V151-SMALL(AM151:AS151,1)-SMALL(AM151:AS151,2)</f>
        <v>0</v>
      </c>
      <c r="Y151" s="147">
        <f>N151+V151</f>
        <v>0</v>
      </c>
      <c r="Z151" s="147">
        <f>Y151-SMALL(AU151:BH151,1)-SMALL(AU151:BH151,2)-SMALL(AU151:BH151,3)-SMALL(AU151:BH151,4)</f>
        <v>0</v>
      </c>
      <c r="AA151" s="101">
        <f>RANK(W151,W$5:W$169)</f>
        <v>60</v>
      </c>
      <c r="AB151" s="101">
        <f>RANK(X151,X$5:X$169)</f>
        <v>57</v>
      </c>
      <c r="AC151" s="101">
        <f>RANK(Y151,Y$5:Y$169)</f>
        <v>68</v>
      </c>
      <c r="AD151" s="101">
        <f>RANK(Z151,Z$5:Z$169)</f>
        <v>68</v>
      </c>
      <c r="AE151" s="8"/>
      <c r="AF151" s="94">
        <f>G151</f>
      </c>
      <c r="AG151" s="94">
        <f>H151</f>
      </c>
      <c r="AH151" s="94">
        <f>I151</f>
      </c>
      <c r="AI151" s="94">
        <f>J151</f>
      </c>
      <c r="AJ151" s="94">
        <f>K151</f>
      </c>
      <c r="AK151" s="94">
        <f>L151</f>
      </c>
      <c r="AL151" s="94">
        <f>M151</f>
      </c>
      <c r="AM151" s="94">
        <f>O151</f>
      </c>
      <c r="AN151" s="94">
        <f>P151</f>
      </c>
      <c r="AO151" s="94">
        <f>Q151</f>
      </c>
      <c r="AP151" s="94">
        <f>R151</f>
      </c>
      <c r="AQ151" s="94">
        <f>S151</f>
      </c>
      <c r="AR151" s="190">
        <f>T151</f>
      </c>
      <c r="AS151" s="190">
        <f>U151</f>
      </c>
      <c r="AT151" s="1"/>
      <c r="AU151" s="1">
        <f>AF151</f>
      </c>
      <c r="AV151" s="1">
        <f>AM151</f>
      </c>
      <c r="AW151" s="1">
        <f>AG151</f>
      </c>
      <c r="AX151" s="1">
        <f>AH151</f>
      </c>
      <c r="AY151" s="1">
        <f>AN151</f>
      </c>
      <c r="AZ151" s="1">
        <f>AO151</f>
      </c>
      <c r="BA151" s="1">
        <f>AI151</f>
      </c>
      <c r="BB151" s="1">
        <f>AP151</f>
      </c>
      <c r="BC151" s="1">
        <f>AJ151</f>
      </c>
      <c r="BD151" s="1">
        <f>AK151</f>
      </c>
      <c r="BE151" s="1">
        <f>AQ151</f>
      </c>
      <c r="BF151">
        <f>AR151</f>
      </c>
      <c r="BG151">
        <f>AL151</f>
      </c>
      <c r="BH151">
        <f>AS151</f>
      </c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ht="16.5">
      <c r="A152" s="156"/>
      <c r="B152" s="155"/>
      <c r="C152" s="12"/>
      <c r="D152" s="104" t="str">
        <f>Invoer!B134</f>
        <v>Sighem Arjaan van</v>
      </c>
      <c r="E152" s="48"/>
      <c r="F152" s="10"/>
      <c r="G152" s="11">
        <f>IF(ISBLANK(Invoer!G134),"",Invoer!G134)</f>
      </c>
      <c r="H152" s="11">
        <f>IF(ISBLANK(Invoer!Q134),"",Invoer!Q134)</f>
      </c>
      <c r="I152" s="11">
        <f>IF(ISBLANK(Invoer!R134),"",Invoer!V134)</f>
      </c>
      <c r="J152" s="11">
        <f>IF(ISBLANK(Invoer!AK134),"",Invoer!AK134)</f>
      </c>
      <c r="K152" s="11">
        <f>IF(ISBLANK(Invoer!AU134),"",Invoer!AU134)</f>
      </c>
      <c r="L152" s="11">
        <f>IF(ISBLANK(Invoer!AZ134),"",Invoer!AZ134)</f>
      </c>
      <c r="M152" s="11">
        <f>IF(ISBLANK(Invoer!BO134),"",Invoer!BO134)</f>
      </c>
      <c r="N152" s="100">
        <f>SUM(E152:M152)</f>
        <v>0</v>
      </c>
      <c r="O152" s="160">
        <f>IF(ISBLANK(Invoer!L134),"",Invoer!L134)</f>
      </c>
      <c r="P152" s="160">
        <f>IF(ISBLANK(Invoer!AA134),"",Invoer!AA134)</f>
      </c>
      <c r="Q152" s="160">
        <f>IF(ISBLANK(Invoer!AF134),"",Invoer!AF134)</f>
      </c>
      <c r="R152" s="160">
        <f>IF(ISBLANK(Invoer!AP134),"",Invoer!AP134)</f>
      </c>
      <c r="S152" s="160">
        <f>IF(ISBLANK(Invoer!BE134),"",Invoer!BE134)</f>
      </c>
      <c r="T152" s="160">
        <f>IF(ISBLANK(Invoer!BJ134),"",Invoer!BJ134)</f>
      </c>
      <c r="U152" s="160">
        <f>IF(ISBLANK(Invoer!BT134),"",Invoer!BT134)</f>
      </c>
      <c r="V152" s="121">
        <f>SUM(O152:U152)</f>
        <v>0</v>
      </c>
      <c r="W152" s="147">
        <f>N152-SMALL(AF152:AL152,1)-SMALL(AF152:AL152,2)</f>
        <v>0</v>
      </c>
      <c r="X152" s="147">
        <f>V152-SMALL(AM152:AS152,1)-SMALL(AM152:AS152,2)</f>
        <v>0</v>
      </c>
      <c r="Y152" s="101">
        <f>N152+V152</f>
        <v>0</v>
      </c>
      <c r="Z152" s="147">
        <f>Y152-SMALL(AU152:BH152,1)-SMALL(AU152:BH152,2)-SMALL(AU152:BH152,3)-SMALL(AU152:BH152,4)</f>
        <v>0</v>
      </c>
      <c r="AA152" s="101">
        <f>RANK(W152,W$5:W$169)</f>
        <v>60</v>
      </c>
      <c r="AB152" s="101">
        <f>RANK(X152,X$5:X$169)</f>
        <v>57</v>
      </c>
      <c r="AC152" s="101">
        <f>RANK(Y152,Y$5:Y$169)</f>
        <v>68</v>
      </c>
      <c r="AD152" s="101">
        <f>RANK(Z152,Z$5:Z$169)</f>
        <v>68</v>
      </c>
      <c r="AE152" s="8"/>
      <c r="AF152" s="94">
        <f>G152</f>
      </c>
      <c r="AG152" s="94">
        <f>H152</f>
      </c>
      <c r="AH152" s="94">
        <f>I152</f>
      </c>
      <c r="AI152" s="94">
        <f>J152</f>
      </c>
      <c r="AJ152" s="94">
        <f>K152</f>
      </c>
      <c r="AK152" s="94">
        <f>L152</f>
      </c>
      <c r="AL152" s="94">
        <f>M152</f>
      </c>
      <c r="AM152" s="94">
        <f>O152</f>
      </c>
      <c r="AN152" s="94">
        <f>P152</f>
      </c>
      <c r="AO152" s="94">
        <f>Q152</f>
      </c>
      <c r="AP152" s="94">
        <f>R152</f>
      </c>
      <c r="AQ152" s="94">
        <f>S152</f>
      </c>
      <c r="AR152" s="190">
        <f>T152</f>
      </c>
      <c r="AS152" s="190">
        <f>U152</f>
      </c>
      <c r="AT152" s="1"/>
      <c r="AU152" s="1">
        <f>AF152</f>
      </c>
      <c r="AV152" s="1">
        <f>AM152</f>
      </c>
      <c r="AW152" s="1">
        <f>AG152</f>
      </c>
      <c r="AX152" s="1">
        <f>AH152</f>
      </c>
      <c r="AY152" s="1">
        <f>AN152</f>
      </c>
      <c r="AZ152" s="1">
        <f>AO152</f>
      </c>
      <c r="BA152" s="1">
        <f>AI152</f>
      </c>
      <c r="BB152" s="1">
        <f>AP152</f>
      </c>
      <c r="BC152" s="1">
        <f>AJ152</f>
      </c>
      <c r="BD152" s="1">
        <f>AK152</f>
      </c>
      <c r="BE152" s="1">
        <f>AQ152</f>
      </c>
      <c r="BF152">
        <f>AR152</f>
      </c>
      <c r="BG152">
        <f>AL152</f>
      </c>
      <c r="BH152">
        <f>AS152</f>
      </c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ht="16.5">
      <c r="A153" s="156"/>
      <c r="B153" s="155"/>
      <c r="C153" s="12"/>
      <c r="D153" s="104" t="str">
        <f>Invoer!B135</f>
        <v>Sighem Milco van</v>
      </c>
      <c r="E153" s="145"/>
      <c r="F153" s="146"/>
      <c r="G153" s="11">
        <f>IF(ISBLANK(Invoer!G135),"",Invoer!G135)</f>
      </c>
      <c r="H153" s="11">
        <f>IF(ISBLANK(Invoer!Q135),"",Invoer!Q135)</f>
      </c>
      <c r="I153" s="11">
        <f>IF(ISBLANK(Invoer!R135),"",Invoer!V135)</f>
      </c>
      <c r="J153" s="11">
        <f>IF(ISBLANK(Invoer!AK135),"",Invoer!AK135)</f>
      </c>
      <c r="K153" s="11">
        <f>IF(ISBLANK(Invoer!AU135),"",Invoer!AU135)</f>
      </c>
      <c r="L153" s="11">
        <f>IF(ISBLANK(Invoer!AZ135),"",Invoer!AZ135)</f>
      </c>
      <c r="M153" s="11">
        <f>IF(ISBLANK(Invoer!BO135),"",Invoer!BO135)</f>
      </c>
      <c r="N153" s="100">
        <f>SUM(E153:M153)</f>
        <v>0</v>
      </c>
      <c r="O153" s="160">
        <f>IF(ISBLANK(Invoer!L135),"",Invoer!L135)</f>
      </c>
      <c r="P153" s="160">
        <f>IF(ISBLANK(Invoer!AA135),"",Invoer!AA135)</f>
      </c>
      <c r="Q153" s="160">
        <f>IF(ISBLANK(Invoer!AF135),"",Invoer!AF135)</f>
      </c>
      <c r="R153" s="160">
        <f>IF(ISBLANK(Invoer!AP135),"",Invoer!AP135)</f>
      </c>
      <c r="S153" s="160">
        <f>IF(ISBLANK(Invoer!BE135),"",Invoer!BE135)</f>
      </c>
      <c r="T153" s="160">
        <f>IF(ISBLANK(Invoer!BJ135),"",Invoer!BJ135)</f>
      </c>
      <c r="U153" s="160">
        <f>IF(ISBLANK(Invoer!BT135),"",Invoer!BT135)</f>
      </c>
      <c r="V153" s="121">
        <f>SUM(O153:U153)</f>
        <v>0</v>
      </c>
      <c r="W153" s="147">
        <f>N153-SMALL(AF153:AL153,1)-SMALL(AF153:AL153,2)</f>
        <v>0</v>
      </c>
      <c r="X153" s="147">
        <f>V153-SMALL(AM153:AS153,1)-SMALL(AM153:AS153,2)</f>
        <v>0</v>
      </c>
      <c r="Y153" s="147">
        <f>N153+V153</f>
        <v>0</v>
      </c>
      <c r="Z153" s="147">
        <f>Y153-SMALL(AU153:BH153,1)-SMALL(AU153:BH153,2)-SMALL(AU153:BH153,3)-SMALL(AU153:BH153,4)</f>
        <v>0</v>
      </c>
      <c r="AA153" s="101">
        <f>RANK(W153,W$5:W$169)</f>
        <v>60</v>
      </c>
      <c r="AB153" s="101">
        <f>RANK(X153,X$5:X$169)</f>
        <v>57</v>
      </c>
      <c r="AC153" s="101">
        <f>RANK(Y153,Y$5:Y$169)</f>
        <v>68</v>
      </c>
      <c r="AD153" s="101">
        <f>RANK(Z153,Z$5:Z$169)</f>
        <v>68</v>
      </c>
      <c r="AE153" s="8"/>
      <c r="AF153" s="94">
        <f>G153</f>
      </c>
      <c r="AG153" s="94">
        <f>H153</f>
      </c>
      <c r="AH153" s="94">
        <f>I153</f>
      </c>
      <c r="AI153" s="94">
        <f>J153</f>
      </c>
      <c r="AJ153" s="94">
        <f>K153</f>
      </c>
      <c r="AK153" s="94">
        <f>L153</f>
      </c>
      <c r="AL153" s="94">
        <f>M153</f>
      </c>
      <c r="AM153" s="94">
        <f>O153</f>
      </c>
      <c r="AN153" s="94">
        <f>P153</f>
      </c>
      <c r="AO153" s="94">
        <f>Q153</f>
      </c>
      <c r="AP153" s="94">
        <f>R153</f>
      </c>
      <c r="AQ153" s="94">
        <f>S153</f>
      </c>
      <c r="AR153" s="190">
        <f>T153</f>
      </c>
      <c r="AS153" s="190">
        <f>U153</f>
      </c>
      <c r="AT153" s="1"/>
      <c r="AU153" s="1">
        <f>AF153</f>
      </c>
      <c r="AV153" s="1">
        <f>AM153</f>
      </c>
      <c r="AW153" s="1">
        <f>AG153</f>
      </c>
      <c r="AX153" s="1">
        <f>AH153</f>
      </c>
      <c r="AY153" s="1">
        <f>AN153</f>
      </c>
      <c r="AZ153" s="1">
        <f>AO153</f>
      </c>
      <c r="BA153" s="1">
        <f>AI153</f>
      </c>
      <c r="BB153" s="1">
        <f>AP153</f>
      </c>
      <c r="BC153" s="1">
        <f>AJ153</f>
      </c>
      <c r="BD153" s="1">
        <f>AK153</f>
      </c>
      <c r="BE153" s="1">
        <f>AQ153</f>
      </c>
      <c r="BF153">
        <f>AR153</f>
      </c>
      <c r="BG153">
        <f>AL153</f>
      </c>
      <c r="BH153">
        <f>AS153</f>
      </c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ht="16.5">
      <c r="A154" s="156"/>
      <c r="B154" s="155"/>
      <c r="C154" s="12"/>
      <c r="D154" s="104" t="str">
        <f>Invoer!B136</f>
        <v>Sighem Piet van</v>
      </c>
      <c r="E154" s="145"/>
      <c r="F154" s="146"/>
      <c r="G154" s="11">
        <f>IF(ISBLANK(Invoer!G136),"",Invoer!G136)</f>
      </c>
      <c r="H154" s="11">
        <f>IF(ISBLANK(Invoer!Q136),"",Invoer!Q136)</f>
      </c>
      <c r="I154" s="11">
        <f>IF(ISBLANK(Invoer!R136),"",Invoer!V136)</f>
      </c>
      <c r="J154" s="11">
        <f>IF(ISBLANK(Invoer!AK136),"",Invoer!AK136)</f>
      </c>
      <c r="K154" s="11">
        <f>IF(ISBLANK(Invoer!AU136),"",Invoer!AU136)</f>
      </c>
      <c r="L154" s="11">
        <f>IF(ISBLANK(Invoer!AZ136),"",Invoer!AZ136)</f>
      </c>
      <c r="M154" s="11">
        <f>IF(ISBLANK(Invoer!BO136),"",Invoer!BO136)</f>
      </c>
      <c r="N154" s="100">
        <f>SUM(E154:M154)</f>
        <v>0</v>
      </c>
      <c r="O154" s="160">
        <f>IF(ISBLANK(Invoer!L136),"",Invoer!L136)</f>
      </c>
      <c r="P154" s="160">
        <f>IF(ISBLANK(Invoer!AA136),"",Invoer!AA136)</f>
      </c>
      <c r="Q154" s="160">
        <f>IF(ISBLANK(Invoer!AF136),"",Invoer!AF136)</f>
      </c>
      <c r="R154" s="160">
        <f>IF(ISBLANK(Invoer!AP136),"",Invoer!AP136)</f>
      </c>
      <c r="S154" s="160">
        <f>IF(ISBLANK(Invoer!BE136),"",Invoer!BE136)</f>
      </c>
      <c r="T154" s="160">
        <f>IF(ISBLANK(Invoer!BJ136),"",Invoer!BJ136)</f>
      </c>
      <c r="U154" s="160">
        <f>IF(ISBLANK(Invoer!BT136),"",Invoer!BT136)</f>
      </c>
      <c r="V154" s="121">
        <f>SUM(O154:U154)</f>
        <v>0</v>
      </c>
      <c r="W154" s="147">
        <f>N154-SMALL(AF154:AL154,1)-SMALL(AF154:AL154,2)</f>
        <v>0</v>
      </c>
      <c r="X154" s="147">
        <f>V154-SMALL(AM154:AS154,1)-SMALL(AM154:AS154,2)</f>
        <v>0</v>
      </c>
      <c r="Y154" s="147">
        <f>N154+V154</f>
        <v>0</v>
      </c>
      <c r="Z154" s="147">
        <f>Y154-SMALL(AU154:BH154,1)-SMALL(AU154:BH154,2)-SMALL(AU154:BH154,3)-SMALL(AU154:BH154,4)</f>
        <v>0</v>
      </c>
      <c r="AA154" s="101">
        <f>RANK(W154,W$5:W$169)</f>
        <v>60</v>
      </c>
      <c r="AB154" s="101">
        <f>RANK(X154,X$5:X$169)</f>
        <v>57</v>
      </c>
      <c r="AC154" s="101">
        <f>RANK(Y154,Y$5:Y$169)</f>
        <v>68</v>
      </c>
      <c r="AD154" s="101">
        <f>RANK(Z154,Z$5:Z$169)</f>
        <v>68</v>
      </c>
      <c r="AE154" s="8"/>
      <c r="AF154" s="94">
        <f>G154</f>
      </c>
      <c r="AG154" s="94">
        <f>H154</f>
      </c>
      <c r="AH154" s="94">
        <f>I154</f>
      </c>
      <c r="AI154" s="94">
        <f>J154</f>
      </c>
      <c r="AJ154" s="94">
        <f>K154</f>
      </c>
      <c r="AK154" s="94">
        <f>L154</f>
      </c>
      <c r="AL154" s="94">
        <f>M154</f>
      </c>
      <c r="AM154" s="94">
        <f>O154</f>
      </c>
      <c r="AN154" s="94">
        <f>P154</f>
      </c>
      <c r="AO154" s="94">
        <f>Q154</f>
      </c>
      <c r="AP154" s="94">
        <f>R154</f>
      </c>
      <c r="AQ154" s="94">
        <f>S154</f>
      </c>
      <c r="AR154" s="190">
        <f>T154</f>
      </c>
      <c r="AS154" s="190">
        <f>U154</f>
      </c>
      <c r="AT154" s="1"/>
      <c r="AU154" s="1">
        <f>AF154</f>
      </c>
      <c r="AV154" s="1">
        <f>AM154</f>
      </c>
      <c r="AW154" s="1">
        <f>AG154</f>
      </c>
      <c r="AX154" s="1">
        <f>AH154</f>
      </c>
      <c r="AY154" s="1">
        <f>AN154</f>
      </c>
      <c r="AZ154" s="1">
        <f>AO154</f>
      </c>
      <c r="BA154" s="1">
        <f>AI154</f>
      </c>
      <c r="BB154" s="1">
        <f>AP154</f>
      </c>
      <c r="BC154" s="1">
        <f>AJ154</f>
      </c>
      <c r="BD154" s="1">
        <f>AK154</f>
      </c>
      <c r="BE154" s="1">
        <f>AQ154</f>
      </c>
      <c r="BF154">
        <f>AR154</f>
      </c>
      <c r="BG154">
        <f>AL154</f>
      </c>
      <c r="BH154">
        <f>AS154</f>
      </c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ht="16.5">
      <c r="A155" s="156"/>
      <c r="B155" s="155"/>
      <c r="C155" s="12"/>
      <c r="D155" s="104" t="str">
        <f>Invoer!B137</f>
        <v>Slabber Michiel (A)</v>
      </c>
      <c r="E155" s="145"/>
      <c r="F155" s="146"/>
      <c r="G155" s="11">
        <f>IF(ISBLANK(Invoer!G137),"",Invoer!G137)</f>
      </c>
      <c r="H155" s="11">
        <f>IF(ISBLANK(Invoer!Q137),"",Invoer!Q137)</f>
      </c>
      <c r="I155" s="11">
        <f>IF(ISBLANK(Invoer!R137),"",Invoer!V137)</f>
      </c>
      <c r="J155" s="11">
        <f>IF(ISBLANK(Invoer!AK137),"",Invoer!AK137)</f>
      </c>
      <c r="K155" s="11">
        <f>IF(ISBLANK(Invoer!AU137),"",Invoer!AU137)</f>
      </c>
      <c r="L155" s="11">
        <f>IF(ISBLANK(Invoer!AZ137),"",Invoer!AZ137)</f>
      </c>
      <c r="M155" s="11">
        <f>IF(ISBLANK(Invoer!BO137),"",Invoer!BO137)</f>
      </c>
      <c r="N155" s="100">
        <f>SUM(E155:M155)</f>
        <v>0</v>
      </c>
      <c r="O155" s="160">
        <f>IF(ISBLANK(Invoer!L137),"",Invoer!L137)</f>
      </c>
      <c r="P155" s="160">
        <f>IF(ISBLANK(Invoer!AA137),"",Invoer!AA137)</f>
      </c>
      <c r="Q155" s="160">
        <f>IF(ISBLANK(Invoer!AF137),"",Invoer!AF137)</f>
      </c>
      <c r="R155" s="160">
        <f>IF(ISBLANK(Invoer!AP137),"",Invoer!AP137)</f>
      </c>
      <c r="S155" s="160">
        <f>IF(ISBLANK(Invoer!BE137),"",Invoer!BE137)</f>
      </c>
      <c r="T155" s="160">
        <f>IF(ISBLANK(Invoer!BJ137),"",Invoer!BJ137)</f>
      </c>
      <c r="U155" s="160">
        <f>IF(ISBLANK(Invoer!BT137),"",Invoer!BT137)</f>
      </c>
      <c r="V155" s="121">
        <f>SUM(O155:U155)</f>
        <v>0</v>
      </c>
      <c r="W155" s="147">
        <f>N155-SMALL(AF155:AL155,1)-SMALL(AF155:AL155,2)</f>
        <v>0</v>
      </c>
      <c r="X155" s="147">
        <f>V155-SMALL(AM155:AS155,1)-SMALL(AM155:AS155,2)</f>
        <v>0</v>
      </c>
      <c r="Y155" s="147">
        <f>N155+V155</f>
        <v>0</v>
      </c>
      <c r="Z155" s="147">
        <f>Y155-SMALL(AU155:BH155,1)-SMALL(AU155:BH155,2)-SMALL(AU155:BH155,3)-SMALL(AU155:BH155,4)</f>
        <v>0</v>
      </c>
      <c r="AA155" s="101">
        <f>RANK(W155,W$5:W$169)</f>
        <v>60</v>
      </c>
      <c r="AB155" s="101">
        <f>RANK(X155,X$5:X$169)</f>
        <v>57</v>
      </c>
      <c r="AC155" s="101">
        <f>RANK(Y155,Y$5:Y$169)</f>
        <v>68</v>
      </c>
      <c r="AD155" s="101">
        <f>RANK(Z155,Z$5:Z$169)</f>
        <v>68</v>
      </c>
      <c r="AE155" s="8"/>
      <c r="AF155" s="94">
        <f>G155</f>
      </c>
      <c r="AG155" s="94">
        <f>H155</f>
      </c>
      <c r="AH155" s="94">
        <f>I155</f>
      </c>
      <c r="AI155" s="94">
        <f>J155</f>
      </c>
      <c r="AJ155" s="94">
        <f>K155</f>
      </c>
      <c r="AK155" s="94">
        <f>L155</f>
      </c>
      <c r="AL155" s="94">
        <f>M155</f>
      </c>
      <c r="AM155" s="94">
        <f>O155</f>
      </c>
      <c r="AN155" s="94">
        <f>P155</f>
      </c>
      <c r="AO155" s="94">
        <f>Q155</f>
      </c>
      <c r="AP155" s="94">
        <f>R155</f>
      </c>
      <c r="AQ155" s="94">
        <f>S155</f>
      </c>
      <c r="AR155" s="190">
        <f>T155</f>
      </c>
      <c r="AS155" s="190">
        <f>U155</f>
      </c>
      <c r="AT155" s="1"/>
      <c r="AU155" s="1">
        <f>AF155</f>
      </c>
      <c r="AV155" s="1">
        <f>AM155</f>
      </c>
      <c r="AW155" s="1">
        <f>AG155</f>
      </c>
      <c r="AX155" s="1">
        <f>AH155</f>
      </c>
      <c r="AY155" s="1">
        <f>AN155</f>
      </c>
      <c r="AZ155" s="1">
        <f>AO155</f>
      </c>
      <c r="BA155" s="1">
        <f>AI155</f>
      </c>
      <c r="BB155" s="1">
        <f>AP155</f>
      </c>
      <c r="BC155" s="1">
        <f>AJ155</f>
      </c>
      <c r="BD155" s="1">
        <f>AK155</f>
      </c>
      <c r="BE155" s="1">
        <f>AQ155</f>
      </c>
      <c r="BF155">
        <f>AR155</f>
      </c>
      <c r="BG155">
        <f>AL155</f>
      </c>
      <c r="BH155">
        <f>AS155</f>
      </c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ht="16.5">
      <c r="A156" s="156"/>
      <c r="B156" s="155"/>
      <c r="C156" s="12"/>
      <c r="D156" s="104" t="str">
        <f>Invoer!B142</f>
        <v>Steijn Jan</v>
      </c>
      <c r="E156" s="145"/>
      <c r="F156" s="146"/>
      <c r="G156" s="11">
        <f>IF(ISBLANK(Invoer!G142),"",Invoer!G142)</f>
      </c>
      <c r="H156" s="11">
        <f>IF(ISBLANK(Invoer!Q142),"",Invoer!Q142)</f>
      </c>
      <c r="I156" s="11">
        <f>IF(ISBLANK(Invoer!R142),"",Invoer!V142)</f>
      </c>
      <c r="J156" s="11">
        <f>IF(ISBLANK(Invoer!AK142),"",Invoer!AK142)</f>
      </c>
      <c r="K156" s="11">
        <f>IF(ISBLANK(Invoer!AU142),"",Invoer!AU142)</f>
      </c>
      <c r="L156" s="11">
        <f>IF(ISBLANK(Invoer!AZ142),"",Invoer!AZ142)</f>
      </c>
      <c r="M156" s="11">
        <f>IF(ISBLANK(Invoer!BO142),"",Invoer!BO142)</f>
      </c>
      <c r="N156" s="100">
        <f>SUM(E156:M156)</f>
        <v>0</v>
      </c>
      <c r="O156" s="160">
        <f>IF(ISBLANK(Invoer!L142),"",Invoer!L142)</f>
      </c>
      <c r="P156" s="160">
        <f>IF(ISBLANK(Invoer!AA142),"",Invoer!AA142)</f>
      </c>
      <c r="Q156" s="160">
        <f>IF(ISBLANK(Invoer!AF142),"",Invoer!AF142)</f>
      </c>
      <c r="R156" s="160">
        <f>IF(ISBLANK(Invoer!AP142),"",Invoer!AP142)</f>
      </c>
      <c r="S156" s="160">
        <f>IF(ISBLANK(Invoer!BE142),"",Invoer!BE142)</f>
      </c>
      <c r="T156" s="160">
        <f>IF(ISBLANK(Invoer!BJ142),"",Invoer!BJ142)</f>
      </c>
      <c r="U156" s="160">
        <f>IF(ISBLANK(Invoer!BT142),"",Invoer!BT142)</f>
      </c>
      <c r="V156" s="121">
        <f>SUM(O156:U156)</f>
        <v>0</v>
      </c>
      <c r="W156" s="147">
        <f>N156-SMALL(AF156:AL156,1)-SMALL(AF156:AL156,2)</f>
        <v>0</v>
      </c>
      <c r="X156" s="147">
        <f>V156-SMALL(AM156:AS156,1)-SMALL(AM156:AS156,2)</f>
        <v>0</v>
      </c>
      <c r="Y156" s="147">
        <f>N156+V156</f>
        <v>0</v>
      </c>
      <c r="Z156" s="147">
        <f>Y156-SMALL(AU156:BH156,1)-SMALL(AU156:BH156,2)-SMALL(AU156:BH156,3)-SMALL(AU156:BH156,4)</f>
        <v>0</v>
      </c>
      <c r="AA156" s="101">
        <f>RANK(W156,W$5:W$169)</f>
        <v>60</v>
      </c>
      <c r="AB156" s="101">
        <f>RANK(X156,X$5:X$169)</f>
        <v>57</v>
      </c>
      <c r="AC156" s="101">
        <f>RANK(Y156,Y$5:Y$169)</f>
        <v>68</v>
      </c>
      <c r="AD156" s="101">
        <f>RANK(Z156,Z$5:Z$169)</f>
        <v>68</v>
      </c>
      <c r="AE156" s="8"/>
      <c r="AF156" s="94">
        <f>G156</f>
      </c>
      <c r="AG156" s="94">
        <f>H156</f>
      </c>
      <c r="AH156" s="94">
        <f>I156</f>
      </c>
      <c r="AI156" s="94">
        <f>J156</f>
      </c>
      <c r="AJ156" s="94">
        <f>K156</f>
      </c>
      <c r="AK156" s="94">
        <f>L156</f>
      </c>
      <c r="AL156" s="94">
        <f>M156</f>
      </c>
      <c r="AM156" s="94">
        <f>O156</f>
      </c>
      <c r="AN156" s="94">
        <f>P156</f>
      </c>
      <c r="AO156" s="94">
        <f>Q156</f>
      </c>
      <c r="AP156" s="94">
        <f>R156</f>
      </c>
      <c r="AQ156" s="94">
        <f>S156</f>
      </c>
      <c r="AR156" s="190">
        <f>T156</f>
      </c>
      <c r="AS156" s="190">
        <f>U156</f>
      </c>
      <c r="AT156" s="1"/>
      <c r="AU156" s="1">
        <f>AF156</f>
      </c>
      <c r="AV156" s="1">
        <f>AM156</f>
      </c>
      <c r="AW156" s="1">
        <f>AG156</f>
      </c>
      <c r="AX156" s="1">
        <f>AH156</f>
      </c>
      <c r="AY156" s="1">
        <f>AN156</f>
      </c>
      <c r="AZ156" s="1">
        <f>AO156</f>
      </c>
      <c r="BA156" s="1">
        <f>AI156</f>
      </c>
      <c r="BB156" s="1">
        <f>AP156</f>
      </c>
      <c r="BC156" s="1">
        <f>AJ156</f>
      </c>
      <c r="BD156" s="1">
        <f>AK156</f>
      </c>
      <c r="BE156" s="1">
        <f>AQ156</f>
      </c>
      <c r="BF156">
        <f>AR156</f>
      </c>
      <c r="BG156">
        <f>AL156</f>
      </c>
      <c r="BH156">
        <f>AS156</f>
      </c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ht="16.5">
      <c r="A157" s="156"/>
      <c r="B157" s="155"/>
      <c r="C157" s="12"/>
      <c r="D157" s="104" t="str">
        <f>Invoer!B147</f>
        <v>Verhage Iman </v>
      </c>
      <c r="E157" s="145"/>
      <c r="F157" s="146"/>
      <c r="G157" s="11">
        <f>IF(ISBLANK(Invoer!G147),"",Invoer!G147)</f>
      </c>
      <c r="H157" s="11">
        <f>IF(ISBLANK(Invoer!Q147),"",Invoer!Q147)</f>
      </c>
      <c r="I157" s="11">
        <f>IF(ISBLANK(Invoer!R147),"",Invoer!V147)</f>
      </c>
      <c r="J157" s="11">
        <f>IF(ISBLANK(Invoer!AK147),"",Invoer!AK147)</f>
      </c>
      <c r="K157" s="11">
        <f>IF(ISBLANK(Invoer!AU147),"",Invoer!AU147)</f>
      </c>
      <c r="L157" s="11">
        <f>IF(ISBLANK(Invoer!AZ147),"",Invoer!AZ147)</f>
      </c>
      <c r="M157" s="11">
        <f>IF(ISBLANK(Invoer!BO147),"",Invoer!BO147)</f>
      </c>
      <c r="N157" s="100">
        <f>SUM(E157:M157)</f>
        <v>0</v>
      </c>
      <c r="O157" s="160">
        <f>IF(ISBLANK(Invoer!L147),"",Invoer!L147)</f>
      </c>
      <c r="P157" s="160">
        <f>IF(ISBLANK(Invoer!AA147),"",Invoer!AA147)</f>
      </c>
      <c r="Q157" s="160">
        <f>IF(ISBLANK(Invoer!AF147),"",Invoer!AF147)</f>
      </c>
      <c r="R157" s="160">
        <f>IF(ISBLANK(Invoer!AP147),"",Invoer!AP147)</f>
      </c>
      <c r="S157" s="160">
        <f>IF(ISBLANK(Invoer!BE147),"",Invoer!BE147)</f>
      </c>
      <c r="T157" s="160">
        <f>IF(ISBLANK(Invoer!BJ147),"",Invoer!BJ147)</f>
      </c>
      <c r="U157" s="160">
        <f>IF(ISBLANK(Invoer!BT147),"",Invoer!BT147)</f>
      </c>
      <c r="V157" s="121">
        <f>SUM(O157:U157)</f>
        <v>0</v>
      </c>
      <c r="W157" s="147">
        <f>N157-SMALL(AF157:AL157,1)-SMALL(AF157:AL157,2)</f>
        <v>0</v>
      </c>
      <c r="X157" s="147">
        <f>V157-SMALL(AM157:AS157,1)-SMALL(AM157:AS157,2)</f>
        <v>0</v>
      </c>
      <c r="Y157" s="147">
        <f>N157+V157</f>
        <v>0</v>
      </c>
      <c r="Z157" s="147">
        <f>Y157-SMALL(AU157:BH157,1)-SMALL(AU157:BH157,2)-SMALL(AU157:BH157,3)-SMALL(AU157:BH157,4)</f>
        <v>0</v>
      </c>
      <c r="AA157" s="101">
        <f>RANK(W157,W$5:W$169)</f>
        <v>60</v>
      </c>
      <c r="AB157" s="101">
        <f>RANK(X157,X$5:X$169)</f>
        <v>57</v>
      </c>
      <c r="AC157" s="101">
        <f>RANK(Y157,Y$5:Y$169)</f>
        <v>68</v>
      </c>
      <c r="AD157" s="101">
        <f>RANK(Z157,Z$5:Z$169)</f>
        <v>68</v>
      </c>
      <c r="AE157" s="8"/>
      <c r="AF157" s="94">
        <f>G157</f>
      </c>
      <c r="AG157" s="94">
        <f>H157</f>
      </c>
      <c r="AH157" s="94">
        <f>I157</f>
      </c>
      <c r="AI157" s="94">
        <f>J157</f>
      </c>
      <c r="AJ157" s="94">
        <f>K157</f>
      </c>
      <c r="AK157" s="94">
        <f>L157</f>
      </c>
      <c r="AL157" s="94">
        <f>M157</f>
      </c>
      <c r="AM157" s="94">
        <f>O157</f>
      </c>
      <c r="AN157" s="94">
        <f>P157</f>
      </c>
      <c r="AO157" s="94">
        <f>Q157</f>
      </c>
      <c r="AP157" s="94">
        <f>R157</f>
      </c>
      <c r="AQ157" s="94">
        <f>S157</f>
      </c>
      <c r="AR157" s="190">
        <f>T157</f>
      </c>
      <c r="AS157" s="190">
        <f>U157</f>
      </c>
      <c r="AT157" s="1"/>
      <c r="AU157" s="1">
        <f>AF157</f>
      </c>
      <c r="AV157" s="1">
        <f>AM157</f>
      </c>
      <c r="AW157" s="1">
        <f>AG157</f>
      </c>
      <c r="AX157" s="1">
        <f>AH157</f>
      </c>
      <c r="AY157" s="1">
        <f>AN157</f>
      </c>
      <c r="AZ157" s="1">
        <f>AO157</f>
      </c>
      <c r="BA157" s="1">
        <f>AI157</f>
      </c>
      <c r="BB157" s="1">
        <f>AP157</f>
      </c>
      <c r="BC157" s="1">
        <f>AJ157</f>
      </c>
      <c r="BD157" s="1">
        <f>AK157</f>
      </c>
      <c r="BE157" s="1">
        <f>AQ157</f>
      </c>
      <c r="BF157">
        <f>AR157</f>
      </c>
      <c r="BG157">
        <f>AL157</f>
      </c>
      <c r="BH157">
        <f>AS157</f>
      </c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ht="16.5">
      <c r="A158" s="156"/>
      <c r="B158" s="155"/>
      <c r="C158" s="12"/>
      <c r="D158" s="104" t="str">
        <f>Invoer!B150</f>
        <v>Verhagen Alex</v>
      </c>
      <c r="E158" s="48"/>
      <c r="F158" s="10"/>
      <c r="G158" s="11">
        <f>IF(ISBLANK(Invoer!G150),"",Invoer!G150)</f>
      </c>
      <c r="H158" s="11">
        <f>IF(ISBLANK(Invoer!Q150),"",Invoer!Q150)</f>
      </c>
      <c r="I158" s="11">
        <f>IF(ISBLANK(Invoer!R150),"",Invoer!V150)</f>
      </c>
      <c r="J158" s="11">
        <f>IF(ISBLANK(Invoer!AK150),"",Invoer!AK150)</f>
      </c>
      <c r="K158" s="11">
        <f>IF(ISBLANK(Invoer!AU150),"",Invoer!AU150)</f>
      </c>
      <c r="L158" s="11">
        <f>IF(ISBLANK(Invoer!AZ150),"",Invoer!AZ150)</f>
      </c>
      <c r="M158" s="11">
        <f>IF(ISBLANK(Invoer!BO150),"",Invoer!BO150)</f>
      </c>
      <c r="N158" s="100">
        <f>SUM(E158:M158)</f>
        <v>0</v>
      </c>
      <c r="O158" s="160">
        <f>IF(ISBLANK(Invoer!L150),"",Invoer!L150)</f>
      </c>
      <c r="P158" s="160">
        <f>IF(ISBLANK(Invoer!AA150),"",Invoer!AA150)</f>
      </c>
      <c r="Q158" s="160">
        <f>IF(ISBLANK(Invoer!AF150),"",Invoer!AF150)</f>
      </c>
      <c r="R158" s="160">
        <f>IF(ISBLANK(Invoer!AP150),"",Invoer!AP150)</f>
      </c>
      <c r="S158" s="160">
        <f>IF(ISBLANK(Invoer!BE150),"",Invoer!BE150)</f>
      </c>
      <c r="T158" s="160">
        <f>IF(ISBLANK(Invoer!BJ150),"",Invoer!BJ150)</f>
      </c>
      <c r="U158" s="160">
        <f>IF(ISBLANK(Invoer!BT150),"",Invoer!BT150)</f>
      </c>
      <c r="V158" s="121">
        <f>SUM(O158:U158)</f>
        <v>0</v>
      </c>
      <c r="W158" s="147">
        <f>N158-SMALL(AF158:AL158,1)-SMALL(AF158:AL158,2)</f>
        <v>0</v>
      </c>
      <c r="X158" s="147">
        <f>V158-SMALL(AM158:AS158,1)-SMALL(AM158:AS158,2)</f>
        <v>0</v>
      </c>
      <c r="Y158" s="101">
        <f>N158+V158</f>
        <v>0</v>
      </c>
      <c r="Z158" s="147">
        <f>Y158-SMALL(AU158:BH158,1)-SMALL(AU158:BH158,2)-SMALL(AU158:BH158,3)-SMALL(AU158:BH158,4)</f>
        <v>0</v>
      </c>
      <c r="AA158" s="101">
        <f>RANK(W158,W$5:W$169)</f>
        <v>60</v>
      </c>
      <c r="AB158" s="101">
        <f>RANK(X158,X$5:X$169)</f>
        <v>57</v>
      </c>
      <c r="AC158" s="101">
        <f>RANK(Y158,Y$5:Y$169)</f>
        <v>68</v>
      </c>
      <c r="AD158" s="101">
        <f>RANK(Z158,Z$5:Z$169)</f>
        <v>68</v>
      </c>
      <c r="AE158" s="8"/>
      <c r="AF158" s="94">
        <f>G158</f>
      </c>
      <c r="AG158" s="94">
        <f>H158</f>
      </c>
      <c r="AH158" s="94">
        <f>I158</f>
      </c>
      <c r="AI158" s="94">
        <f>J158</f>
      </c>
      <c r="AJ158" s="94">
        <f>K158</f>
      </c>
      <c r="AK158" s="94">
        <f>L158</f>
      </c>
      <c r="AL158" s="94">
        <f>M158</f>
      </c>
      <c r="AM158" s="94">
        <f>O158</f>
      </c>
      <c r="AN158" s="94">
        <f>P158</f>
      </c>
      <c r="AO158" s="94">
        <f>Q158</f>
      </c>
      <c r="AP158" s="94">
        <f>R158</f>
      </c>
      <c r="AQ158" s="94">
        <f>S158</f>
      </c>
      <c r="AR158" s="190">
        <f>T158</f>
      </c>
      <c r="AS158" s="190">
        <f>U158</f>
      </c>
      <c r="AT158" s="1"/>
      <c r="AU158" s="1">
        <f>AF158</f>
      </c>
      <c r="AV158" s="1">
        <f>AM158</f>
      </c>
      <c r="AW158" s="1">
        <f>AG158</f>
      </c>
      <c r="AX158" s="1">
        <f>AH158</f>
      </c>
      <c r="AY158" s="1">
        <f>AN158</f>
      </c>
      <c r="AZ158" s="1">
        <f>AO158</f>
      </c>
      <c r="BA158" s="1">
        <f>AI158</f>
      </c>
      <c r="BB158" s="1">
        <f>AP158</f>
      </c>
      <c r="BC158" s="1">
        <f>AJ158</f>
      </c>
      <c r="BD158" s="1">
        <f>AK158</f>
      </c>
      <c r="BE158" s="1">
        <f>AQ158</f>
      </c>
      <c r="BF158">
        <f>AR158</f>
      </c>
      <c r="BG158">
        <f>AL158</f>
      </c>
      <c r="BH158">
        <f>AS158</f>
      </c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ht="16.5">
      <c r="A159" s="156"/>
      <c r="B159" s="155"/>
      <c r="C159" s="12"/>
      <c r="D159" s="104" t="str">
        <f>Invoer!B152</f>
        <v>Verhesen Ramon</v>
      </c>
      <c r="E159" s="145"/>
      <c r="F159" s="146"/>
      <c r="G159" s="11">
        <f>IF(ISBLANK(Invoer!G152),"",Invoer!G152)</f>
      </c>
      <c r="H159" s="11">
        <f>IF(ISBLANK(Invoer!Q152),"",Invoer!Q152)</f>
      </c>
      <c r="I159" s="11">
        <f>IF(ISBLANK(Invoer!R152),"",Invoer!V152)</f>
      </c>
      <c r="J159" s="11">
        <f>IF(ISBLANK(Invoer!AK152),"",Invoer!AK152)</f>
      </c>
      <c r="K159" s="11">
        <f>IF(ISBLANK(Invoer!AU152),"",Invoer!AU152)</f>
      </c>
      <c r="L159" s="11">
        <f>IF(ISBLANK(Invoer!AZ152),"",Invoer!AZ152)</f>
      </c>
      <c r="M159" s="11">
        <f>IF(ISBLANK(Invoer!BO152),"",Invoer!BO152)</f>
      </c>
      <c r="N159" s="100">
        <f>SUM(E159:M159)</f>
        <v>0</v>
      </c>
      <c r="O159" s="160">
        <f>IF(ISBLANK(Invoer!L152),"",Invoer!L152)</f>
      </c>
      <c r="P159" s="160">
        <f>IF(ISBLANK(Invoer!AA152),"",Invoer!AA152)</f>
      </c>
      <c r="Q159" s="160">
        <f>IF(ISBLANK(Invoer!AF152),"",Invoer!AF152)</f>
      </c>
      <c r="R159" s="160">
        <f>IF(ISBLANK(Invoer!AP152),"",Invoer!AP152)</f>
      </c>
      <c r="S159" s="160">
        <f>IF(ISBLANK(Invoer!BE152),"",Invoer!BE152)</f>
      </c>
      <c r="T159" s="160">
        <f>IF(ISBLANK(Invoer!BJ152),"",Invoer!BJ152)</f>
      </c>
      <c r="U159" s="160">
        <f>IF(ISBLANK(Invoer!BT152),"",Invoer!BT152)</f>
      </c>
      <c r="V159" s="121">
        <f>SUM(O159:U159)</f>
        <v>0</v>
      </c>
      <c r="W159" s="147">
        <f>N159-SMALL(AF159:AL159,1)-SMALL(AF159:AL159,2)</f>
        <v>0</v>
      </c>
      <c r="X159" s="147">
        <f>V159-SMALL(AM159:AS159,1)-SMALL(AM159:AS159,2)</f>
        <v>0</v>
      </c>
      <c r="Y159" s="147">
        <f>N159+V159</f>
        <v>0</v>
      </c>
      <c r="Z159" s="147">
        <f>Y159-SMALL(AU159:BH159,1)-SMALL(AU159:BH159,2)-SMALL(AU159:BH159,3)-SMALL(AU159:BH159,4)</f>
        <v>0</v>
      </c>
      <c r="AA159" s="101">
        <f>RANK(W159,W$5:W$169)</f>
        <v>60</v>
      </c>
      <c r="AB159" s="101">
        <f>RANK(X159,X$5:X$169)</f>
        <v>57</v>
      </c>
      <c r="AC159" s="101">
        <f>RANK(Y159,Y$5:Y$169)</f>
        <v>68</v>
      </c>
      <c r="AD159" s="101">
        <f>RANK(Z159,Z$5:Z$169)</f>
        <v>68</v>
      </c>
      <c r="AE159" s="8"/>
      <c r="AF159" s="94">
        <f>G159</f>
      </c>
      <c r="AG159" s="94">
        <f>H159</f>
      </c>
      <c r="AH159" s="94">
        <f>I159</f>
      </c>
      <c r="AI159" s="94">
        <f>J159</f>
      </c>
      <c r="AJ159" s="94">
        <f>K159</f>
      </c>
      <c r="AK159" s="94">
        <f>L159</f>
      </c>
      <c r="AL159" s="94">
        <f>M159</f>
      </c>
      <c r="AM159" s="94">
        <f>O159</f>
      </c>
      <c r="AN159" s="94">
        <f>P159</f>
      </c>
      <c r="AO159" s="94">
        <f>Q159</f>
      </c>
      <c r="AP159" s="94">
        <f>R159</f>
      </c>
      <c r="AQ159" s="94">
        <f>S159</f>
      </c>
      <c r="AR159" s="190">
        <f>T159</f>
      </c>
      <c r="AS159" s="190">
        <f>U159</f>
      </c>
      <c r="AT159" s="1"/>
      <c r="AU159" s="1">
        <f>AF159</f>
      </c>
      <c r="AV159" s="1">
        <f>AM159</f>
      </c>
      <c r="AW159" s="1">
        <f>AG159</f>
      </c>
      <c r="AX159" s="1">
        <f>AH159</f>
      </c>
      <c r="AY159" s="1">
        <f>AN159</f>
      </c>
      <c r="AZ159" s="1">
        <f>AO159</f>
      </c>
      <c r="BA159" s="1">
        <f>AI159</f>
      </c>
      <c r="BB159" s="1">
        <f>AP159</f>
      </c>
      <c r="BC159" s="1">
        <f>AJ159</f>
      </c>
      <c r="BD159" s="1">
        <f>AK159</f>
      </c>
      <c r="BE159" s="1">
        <f>AQ159</f>
      </c>
      <c r="BF159">
        <f>AR159</f>
      </c>
      <c r="BG159">
        <f>AL159</f>
      </c>
      <c r="BH159">
        <f>AS159</f>
      </c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ht="16.5">
      <c r="A160" s="156"/>
      <c r="B160" s="155"/>
      <c r="C160" s="12"/>
      <c r="D160" s="104" t="str">
        <f>Invoer!B155</f>
        <v>Verstraate Hans</v>
      </c>
      <c r="E160" s="48"/>
      <c r="F160" s="10"/>
      <c r="G160" s="11">
        <f>IF(ISBLANK(Invoer!G155),"",Invoer!G155)</f>
      </c>
      <c r="H160" s="11">
        <f>IF(ISBLANK(Invoer!Q155),"",Invoer!Q155)</f>
      </c>
      <c r="I160" s="11">
        <f>IF(ISBLANK(Invoer!R155),"",Invoer!V155)</f>
      </c>
      <c r="J160" s="11">
        <f>IF(ISBLANK(Invoer!AK155),"",Invoer!AK155)</f>
      </c>
      <c r="K160" s="11">
        <f>IF(ISBLANK(Invoer!AU155),"",Invoer!AU155)</f>
      </c>
      <c r="L160" s="11">
        <f>IF(ISBLANK(Invoer!AZ155),"",Invoer!AZ155)</f>
      </c>
      <c r="M160" s="11">
        <f>IF(ISBLANK(Invoer!BO155),"",Invoer!BO155)</f>
      </c>
      <c r="N160" s="100">
        <f>SUM(E160:M160)</f>
        <v>0</v>
      </c>
      <c r="O160" s="160">
        <f>IF(ISBLANK(Invoer!L155),"",Invoer!L155)</f>
      </c>
      <c r="P160" s="160">
        <f>IF(ISBLANK(Invoer!AA155),"",Invoer!AA155)</f>
      </c>
      <c r="Q160" s="160">
        <f>IF(ISBLANK(Invoer!AF155),"",Invoer!AF155)</f>
      </c>
      <c r="R160" s="160">
        <f>IF(ISBLANK(Invoer!AP155),"",Invoer!AP155)</f>
      </c>
      <c r="S160" s="160">
        <f>IF(ISBLANK(Invoer!BE155),"",Invoer!BE155)</f>
      </c>
      <c r="T160" s="160">
        <f>IF(ISBLANK(Invoer!BJ155),"",Invoer!BJ155)</f>
      </c>
      <c r="U160" s="160">
        <f>IF(ISBLANK(Invoer!BT155),"",Invoer!BT155)</f>
      </c>
      <c r="V160" s="121">
        <f>SUM(O160:U160)</f>
        <v>0</v>
      </c>
      <c r="W160" s="147">
        <f>N160-SMALL(AF160:AL160,1)-SMALL(AF160:AL160,2)</f>
        <v>0</v>
      </c>
      <c r="X160" s="147">
        <f>V160-SMALL(AM160:AS160,1)-SMALL(AM160:AS160,2)</f>
        <v>0</v>
      </c>
      <c r="Y160" s="101">
        <f>N160+V160</f>
        <v>0</v>
      </c>
      <c r="Z160" s="147">
        <f>Y160-SMALL(AU160:BH160,1)-SMALL(AU160:BH160,2)-SMALL(AU160:BH160,3)-SMALL(AU160:BH160,4)</f>
        <v>0</v>
      </c>
      <c r="AA160" s="101">
        <f>RANK(W160,W$5:W$169)</f>
        <v>60</v>
      </c>
      <c r="AB160" s="101">
        <f>RANK(X160,X$5:X$169)</f>
        <v>57</v>
      </c>
      <c r="AC160" s="101">
        <f>RANK(Y160,Y$5:Y$169)</f>
        <v>68</v>
      </c>
      <c r="AD160" s="101">
        <f>RANK(Z160,Z$5:Z$169)</f>
        <v>68</v>
      </c>
      <c r="AE160" s="8"/>
      <c r="AF160" s="94">
        <f>G160</f>
      </c>
      <c r="AG160" s="94">
        <f>H160</f>
      </c>
      <c r="AH160" s="94">
        <f>I160</f>
      </c>
      <c r="AI160" s="94">
        <f>J160</f>
      </c>
      <c r="AJ160" s="94">
        <f>K160</f>
      </c>
      <c r="AK160" s="94">
        <f>L160</f>
      </c>
      <c r="AL160" s="94">
        <f>M160</f>
      </c>
      <c r="AM160" s="94">
        <f>O160</f>
      </c>
      <c r="AN160" s="94"/>
      <c r="AO160" s="94"/>
      <c r="AP160" s="94">
        <f>R160</f>
      </c>
      <c r="AQ160" s="94">
        <f>S160</f>
      </c>
      <c r="AR160" s="190">
        <f>T160</f>
      </c>
      <c r="AS160" s="190">
        <f>U160</f>
      </c>
      <c r="AT160" s="1"/>
      <c r="AU160" s="1">
        <f>AF160</f>
      </c>
      <c r="AV160" s="1">
        <f>AM160</f>
      </c>
      <c r="AW160" s="1">
        <f>AG160</f>
      </c>
      <c r="AX160" s="1">
        <f>AH160</f>
      </c>
      <c r="AY160" s="1">
        <f>AN160</f>
        <v>0</v>
      </c>
      <c r="AZ160" s="1">
        <f>AO160</f>
        <v>0</v>
      </c>
      <c r="BA160" s="1">
        <f>AI160</f>
      </c>
      <c r="BB160" s="1">
        <f>AP160</f>
      </c>
      <c r="BC160" s="1">
        <f>AJ160</f>
      </c>
      <c r="BD160" s="1">
        <f>AK160</f>
      </c>
      <c r="BE160" s="1">
        <f>AQ160</f>
      </c>
      <c r="BF160">
        <f>AR160</f>
      </c>
      <c r="BG160">
        <f>AL160</f>
      </c>
      <c r="BH160">
        <f>AS160</f>
      </c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ht="16.5">
      <c r="A161" s="156"/>
      <c r="B161" s="155"/>
      <c r="C161" s="12"/>
      <c r="D161" s="104" t="str">
        <f>Invoer!B156</f>
        <v>Visser Hans de (A)</v>
      </c>
      <c r="E161" s="48"/>
      <c r="F161" s="10"/>
      <c r="G161" s="11">
        <f>IF(ISBLANK(Invoer!G156),"",Invoer!G156)</f>
      </c>
      <c r="H161" s="11">
        <f>IF(ISBLANK(Invoer!Q156),"",Invoer!Q156)</f>
      </c>
      <c r="I161" s="11">
        <f>IF(ISBLANK(Invoer!R156),"",Invoer!V156)</f>
      </c>
      <c r="J161" s="11">
        <f>IF(ISBLANK(Invoer!AK156),"",Invoer!AK156)</f>
      </c>
      <c r="K161" s="11">
        <f>IF(ISBLANK(Invoer!AU156),"",Invoer!AU156)</f>
      </c>
      <c r="L161" s="11">
        <f>IF(ISBLANK(Invoer!AZ156),"",Invoer!AZ156)</f>
      </c>
      <c r="M161" s="11">
        <f>IF(ISBLANK(Invoer!BO156),"",Invoer!BO156)</f>
      </c>
      <c r="N161" s="100">
        <f>SUM(E161:M161)</f>
        <v>0</v>
      </c>
      <c r="O161" s="160">
        <f>IF(ISBLANK(Invoer!L156),"",Invoer!L156)</f>
      </c>
      <c r="P161" s="160">
        <f>IF(ISBLANK(Invoer!AA156),"",Invoer!AA156)</f>
      </c>
      <c r="Q161" s="160">
        <f>IF(ISBLANK(Invoer!AF156),"",Invoer!AF156)</f>
      </c>
      <c r="R161" s="160">
        <f>IF(ISBLANK(Invoer!AP156),"",Invoer!AP156)</f>
      </c>
      <c r="S161" s="160">
        <f>IF(ISBLANK(Invoer!BE156),"",Invoer!BE156)</f>
      </c>
      <c r="T161" s="160">
        <f>IF(ISBLANK(Invoer!BJ156),"",Invoer!BJ156)</f>
      </c>
      <c r="U161" s="160">
        <f>IF(ISBLANK(Invoer!BT156),"",Invoer!BT156)</f>
      </c>
      <c r="V161" s="121">
        <f>SUM(O161:U161)</f>
        <v>0</v>
      </c>
      <c r="W161" s="147">
        <f>N161-SMALL(AF161:AL161,1)-SMALL(AF161:AL161,2)</f>
        <v>0</v>
      </c>
      <c r="X161" s="147">
        <f>V161-SMALL(AM161:AS161,1)-SMALL(AM161:AS161,2)</f>
        <v>0</v>
      </c>
      <c r="Y161" s="101">
        <f>N161+V161</f>
        <v>0</v>
      </c>
      <c r="Z161" s="147">
        <f>Y161-SMALL(AU161:BH161,1)-SMALL(AU161:BH161,2)-SMALL(AU161:BH161,3)-SMALL(AU161:BH161,4)</f>
        <v>0</v>
      </c>
      <c r="AA161" s="101">
        <f>RANK(W161,W$5:W$169)</f>
        <v>60</v>
      </c>
      <c r="AB161" s="101">
        <f>RANK(X161,X$5:X$169)</f>
        <v>57</v>
      </c>
      <c r="AC161" s="101">
        <f>RANK(Y161,Y$5:Y$169)</f>
        <v>68</v>
      </c>
      <c r="AD161" s="101">
        <f>RANK(Z161,Z$5:Z$169)</f>
        <v>68</v>
      </c>
      <c r="AE161" s="8"/>
      <c r="AF161" s="94">
        <f>G161</f>
      </c>
      <c r="AG161" s="94">
        <f>H161</f>
      </c>
      <c r="AH161" s="94">
        <f>I161</f>
      </c>
      <c r="AI161" s="94">
        <f>J161</f>
      </c>
      <c r="AJ161" s="94">
        <f>K161</f>
      </c>
      <c r="AK161" s="94">
        <f>L161</f>
      </c>
      <c r="AL161" s="94">
        <f>M161</f>
      </c>
      <c r="AM161" s="94">
        <f>O161</f>
      </c>
      <c r="AN161" s="94">
        <f>P161</f>
      </c>
      <c r="AO161" s="94">
        <f>Q161</f>
      </c>
      <c r="AP161" s="94">
        <f>R161</f>
      </c>
      <c r="AQ161" s="94">
        <f>S161</f>
      </c>
      <c r="AR161" s="190">
        <f>T161</f>
      </c>
      <c r="AS161" s="190">
        <f>U161</f>
      </c>
      <c r="AT161" s="1"/>
      <c r="AU161" s="1">
        <f>AF161</f>
      </c>
      <c r="AV161" s="1">
        <f>AM161</f>
      </c>
      <c r="AW161" s="1">
        <f>AG161</f>
      </c>
      <c r="AX161" s="1">
        <f>AH161</f>
      </c>
      <c r="AY161" s="1">
        <f>AN161</f>
      </c>
      <c r="AZ161" s="1">
        <f>AO161</f>
      </c>
      <c r="BA161" s="1">
        <f>AI161</f>
      </c>
      <c r="BB161" s="1">
        <f>AP161</f>
      </c>
      <c r="BC161" s="1">
        <f>AJ161</f>
      </c>
      <c r="BD161" s="1">
        <f>AK161</f>
      </c>
      <c r="BE161" s="1">
        <f>AQ161</f>
      </c>
      <c r="BF161">
        <f>AR161</f>
      </c>
      <c r="BG161">
        <f>AL161</f>
      </c>
      <c r="BH161">
        <f>AS161</f>
      </c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ht="16.5">
      <c r="A162" s="156"/>
      <c r="B162" s="155"/>
      <c r="C162" s="12"/>
      <c r="D162" s="104" t="str">
        <f>Invoer!B157</f>
        <v>Visser Ivar de (A)</v>
      </c>
      <c r="E162" s="145"/>
      <c r="F162" s="146"/>
      <c r="G162" s="11">
        <f>IF(ISBLANK(Invoer!G157),"",Invoer!G157)</f>
      </c>
      <c r="H162" s="11">
        <f>IF(ISBLANK(Invoer!Q157),"",Invoer!Q157)</f>
      </c>
      <c r="I162" s="11">
        <f>IF(ISBLANK(Invoer!R157),"",Invoer!V157)</f>
      </c>
      <c r="J162" s="11">
        <f>IF(ISBLANK(Invoer!AK157),"",Invoer!AK157)</f>
      </c>
      <c r="K162" s="11">
        <f>IF(ISBLANK(Invoer!AU157),"",Invoer!AU157)</f>
      </c>
      <c r="L162" s="11">
        <f>IF(ISBLANK(Invoer!AZ157),"",Invoer!AZ157)</f>
      </c>
      <c r="M162" s="11">
        <f>IF(ISBLANK(Invoer!BO157),"",Invoer!BO157)</f>
      </c>
      <c r="N162" s="100">
        <f>SUM(E162:M162)</f>
        <v>0</v>
      </c>
      <c r="O162" s="160">
        <f>IF(ISBLANK(Invoer!L157),"",Invoer!L157)</f>
      </c>
      <c r="P162" s="160">
        <f>IF(ISBLANK(Invoer!AA157),"",Invoer!AA157)</f>
      </c>
      <c r="Q162" s="160">
        <f>IF(ISBLANK(Invoer!AF157),"",Invoer!AF157)</f>
      </c>
      <c r="R162" s="160">
        <f>IF(ISBLANK(Invoer!AP157),"",Invoer!AP157)</f>
      </c>
      <c r="S162" s="160">
        <f>IF(ISBLANK(Invoer!BE157),"",Invoer!BE157)</f>
      </c>
      <c r="T162" s="160">
        <f>IF(ISBLANK(Invoer!BJ157),"",Invoer!BJ157)</f>
      </c>
      <c r="U162" s="160">
        <f>IF(ISBLANK(Invoer!BT157),"",Invoer!BT157)</f>
      </c>
      <c r="V162" s="121">
        <f>SUM(O162:U162)</f>
        <v>0</v>
      </c>
      <c r="W162" s="147">
        <f>N162-SMALL(AF162:AL162,1)-SMALL(AF162:AL162,2)</f>
        <v>0</v>
      </c>
      <c r="X162" s="147">
        <f>V162-SMALL(AM162:AS162,1)-SMALL(AM162:AS162,2)</f>
        <v>0</v>
      </c>
      <c r="Y162" s="147">
        <f>N162+V162</f>
        <v>0</v>
      </c>
      <c r="Z162" s="147">
        <f>Y162-SMALL(AU162:BH162,1)-SMALL(AU162:BH162,2)-SMALL(AU162:BH162,3)-SMALL(AU162:BH162,4)</f>
        <v>0</v>
      </c>
      <c r="AA162" s="101">
        <f>RANK(W162,W$5:W$169)</f>
        <v>60</v>
      </c>
      <c r="AB162" s="101">
        <f>RANK(X162,X$5:X$169)</f>
        <v>57</v>
      </c>
      <c r="AC162" s="101">
        <f>RANK(Y162,Y$5:Y$169)</f>
        <v>68</v>
      </c>
      <c r="AD162" s="101">
        <f>RANK(Z162,Z$5:Z$169)</f>
        <v>68</v>
      </c>
      <c r="AE162" s="8"/>
      <c r="AF162" s="94">
        <f>G162</f>
      </c>
      <c r="AG162" s="94">
        <f>H162</f>
      </c>
      <c r="AH162" s="94">
        <f>I162</f>
      </c>
      <c r="AI162" s="94">
        <f>J162</f>
      </c>
      <c r="AJ162" s="94">
        <f>K162</f>
      </c>
      <c r="AK162" s="94">
        <f>L162</f>
      </c>
      <c r="AL162" s="94">
        <f>M162</f>
      </c>
      <c r="AM162" s="94">
        <f>O162</f>
      </c>
      <c r="AN162" s="94">
        <f>P162</f>
      </c>
      <c r="AO162" s="94">
        <f>Q162</f>
      </c>
      <c r="AP162" s="94">
        <f>R162</f>
      </c>
      <c r="AQ162" s="94">
        <f>S162</f>
      </c>
      <c r="AR162" s="190">
        <f>T162</f>
      </c>
      <c r="AS162" s="190">
        <f>U162</f>
      </c>
      <c r="AT162" s="1"/>
      <c r="AU162" s="1">
        <f>AF162</f>
      </c>
      <c r="AV162" s="1">
        <f>AM162</f>
      </c>
      <c r="AW162" s="1">
        <f>AG162</f>
      </c>
      <c r="AX162" s="1">
        <f>AH162</f>
      </c>
      <c r="AY162" s="1">
        <f>AN162</f>
      </c>
      <c r="AZ162" s="1">
        <f>AO162</f>
      </c>
      <c r="BA162" s="1">
        <f>AI162</f>
      </c>
      <c r="BB162" s="1">
        <f>AP162</f>
      </c>
      <c r="BC162" s="1">
        <f>AJ162</f>
      </c>
      <c r="BD162" s="1">
        <f>AK162</f>
      </c>
      <c r="BE162" s="1">
        <f>AQ162</f>
      </c>
      <c r="BF162">
        <f>AR162</f>
      </c>
      <c r="BG162">
        <f>AL162</f>
      </c>
      <c r="BH162">
        <f>AS162</f>
      </c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ht="16.5">
      <c r="A163" s="156"/>
      <c r="B163" s="155"/>
      <c r="C163" s="12"/>
      <c r="D163" s="104" t="str">
        <f>Invoer!B158</f>
        <v>Visser Jan P de</v>
      </c>
      <c r="E163" s="48"/>
      <c r="F163" s="10"/>
      <c r="G163" s="11">
        <f>IF(ISBLANK(Invoer!G158),"",Invoer!G158)</f>
      </c>
      <c r="H163" s="11">
        <f>IF(ISBLANK(Invoer!Q158),"",Invoer!Q158)</f>
      </c>
      <c r="I163" s="11">
        <f>IF(ISBLANK(Invoer!R158),"",Invoer!V158)</f>
      </c>
      <c r="J163" s="11">
        <f>IF(ISBLANK(Invoer!AK158),"",Invoer!AK158)</f>
      </c>
      <c r="K163" s="11">
        <f>IF(ISBLANK(Invoer!AU158),"",Invoer!AU158)</f>
      </c>
      <c r="L163" s="11">
        <f>IF(ISBLANK(Invoer!AZ158),"",Invoer!AZ158)</f>
      </c>
      <c r="M163" s="11">
        <f>IF(ISBLANK(Invoer!BO158),"",Invoer!BO158)</f>
      </c>
      <c r="N163" s="100">
        <f>SUM(E163:M163)</f>
        <v>0</v>
      </c>
      <c r="O163" s="160">
        <f>IF(ISBLANK(Invoer!L158),"",Invoer!L158)</f>
      </c>
      <c r="P163" s="160">
        <f>IF(ISBLANK(Invoer!AA158),"",Invoer!AA158)</f>
      </c>
      <c r="Q163" s="160">
        <f>IF(ISBLANK(Invoer!AF158),"",Invoer!AF158)</f>
      </c>
      <c r="R163" s="160">
        <f>IF(ISBLANK(Invoer!AP158),"",Invoer!AP158)</f>
      </c>
      <c r="S163" s="160">
        <f>IF(ISBLANK(Invoer!BE158),"",Invoer!BE158)</f>
      </c>
      <c r="T163" s="160">
        <f>IF(ISBLANK(Invoer!BJ158),"",Invoer!BJ158)</f>
      </c>
      <c r="U163" s="160">
        <f>IF(ISBLANK(Invoer!BT158),"",Invoer!BT158)</f>
      </c>
      <c r="V163" s="121">
        <f>SUM(O163:U163)</f>
        <v>0</v>
      </c>
      <c r="W163" s="147">
        <f>N163-SMALL(AF163:AL163,1)-SMALL(AF163:AL163,2)</f>
        <v>0</v>
      </c>
      <c r="X163" s="147">
        <f>V163-SMALL(AM163:AS163,1)-SMALL(AM163:AS163,2)</f>
        <v>0</v>
      </c>
      <c r="Y163" s="101">
        <f>N163+V163</f>
        <v>0</v>
      </c>
      <c r="Z163" s="147">
        <f>Y163-SMALL(AU163:BH163,1)-SMALL(AU163:BH163,2)-SMALL(AU163:BH163,3)-SMALL(AU163:BH163,4)</f>
        <v>0</v>
      </c>
      <c r="AA163" s="101">
        <f>RANK(W163,W$5:W$169)</f>
        <v>60</v>
      </c>
      <c r="AB163" s="101">
        <f>RANK(X163,X$5:X$169)</f>
        <v>57</v>
      </c>
      <c r="AC163" s="101">
        <f>RANK(Y163,Y$5:Y$169)</f>
        <v>68</v>
      </c>
      <c r="AD163" s="101">
        <f>RANK(Z163,Z$5:Z$169)</f>
        <v>68</v>
      </c>
      <c r="AE163" s="8"/>
      <c r="AF163" s="94">
        <f>G163</f>
      </c>
      <c r="AG163" s="94">
        <f>H163</f>
      </c>
      <c r="AH163" s="94">
        <f>I163</f>
      </c>
      <c r="AI163" s="94">
        <f>J163</f>
      </c>
      <c r="AJ163" s="94">
        <f>K163</f>
      </c>
      <c r="AK163" s="94">
        <f>L163</f>
      </c>
      <c r="AL163" s="94">
        <f>M163</f>
      </c>
      <c r="AM163" s="94">
        <f>O163</f>
      </c>
      <c r="AN163" s="94">
        <f>P163</f>
      </c>
      <c r="AO163" s="94">
        <f>Q163</f>
      </c>
      <c r="AP163" s="94">
        <f>R163</f>
      </c>
      <c r="AQ163" s="94">
        <f>S163</f>
      </c>
      <c r="AR163" s="190">
        <f>T163</f>
      </c>
      <c r="AS163" s="190">
        <f>U163</f>
      </c>
      <c r="AT163" s="1"/>
      <c r="AU163" s="1">
        <f>AF163</f>
      </c>
      <c r="AV163" s="1">
        <f>AM163</f>
      </c>
      <c r="AW163" s="1">
        <f>AG163</f>
      </c>
      <c r="AX163" s="1">
        <f>AH163</f>
      </c>
      <c r="AY163" s="1">
        <f>AN163</f>
      </c>
      <c r="AZ163" s="1">
        <f>AO163</f>
      </c>
      <c r="BA163" s="1">
        <f>AI163</f>
      </c>
      <c r="BB163" s="1">
        <f>AP163</f>
      </c>
      <c r="BC163" s="1">
        <f>AJ163</f>
      </c>
      <c r="BD163" s="1">
        <f>AK163</f>
      </c>
      <c r="BE163" s="1">
        <f>AQ163</f>
      </c>
      <c r="BF163">
        <f>AR163</f>
      </c>
      <c r="BG163">
        <f>AL163</f>
      </c>
      <c r="BH163">
        <f>AS163</f>
      </c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ht="16.5">
      <c r="A164" s="156"/>
      <c r="B164" s="155"/>
      <c r="C164" s="12"/>
      <c r="D164" s="104" t="str">
        <f>Invoer!B163</f>
        <v>Vreede Chris van der</v>
      </c>
      <c r="E164" s="48"/>
      <c r="F164" s="10"/>
      <c r="G164" s="11">
        <f>IF(ISBLANK(Invoer!G163),"",Invoer!G163)</f>
      </c>
      <c r="H164" s="11">
        <f>IF(ISBLANK(Invoer!Q163),"",Invoer!Q163)</f>
      </c>
      <c r="I164" s="11">
        <f>IF(ISBLANK(Invoer!R163),"",Invoer!V163)</f>
      </c>
      <c r="J164" s="11">
        <f>IF(ISBLANK(Invoer!AK163),"",Invoer!AK163)</f>
      </c>
      <c r="K164" s="11">
        <f>IF(ISBLANK(Invoer!AU163),"",Invoer!AU163)</f>
      </c>
      <c r="L164" s="11">
        <f>IF(ISBLANK(Invoer!AZ163),"",Invoer!AZ163)</f>
      </c>
      <c r="M164" s="11">
        <f>IF(ISBLANK(Invoer!BO163),"",Invoer!BO163)</f>
      </c>
      <c r="N164" s="100">
        <f>SUM(E164:M164)</f>
        <v>0</v>
      </c>
      <c r="O164" s="160">
        <f>IF(ISBLANK(Invoer!L163),"",Invoer!L163)</f>
      </c>
      <c r="P164" s="160">
        <f>IF(ISBLANK(Invoer!AA163),"",Invoer!AA163)</f>
      </c>
      <c r="Q164" s="160">
        <f>IF(ISBLANK(Invoer!AF163),"",Invoer!AF163)</f>
      </c>
      <c r="R164" s="160">
        <f>IF(ISBLANK(Invoer!AP163),"",Invoer!AP163)</f>
      </c>
      <c r="S164" s="160">
        <f>IF(ISBLANK(Invoer!BE163),"",Invoer!BE163)</f>
      </c>
      <c r="T164" s="160">
        <f>IF(ISBLANK(Invoer!BJ163),"",Invoer!BJ163)</f>
      </c>
      <c r="U164" s="160">
        <f>IF(ISBLANK(Invoer!BT163),"",Invoer!BT163)</f>
      </c>
      <c r="V164" s="121">
        <f>SUM(O164:U164)</f>
        <v>0</v>
      </c>
      <c r="W164" s="147">
        <f>N164-SMALL(AF164:AL164,1)-SMALL(AF164:AL164,2)</f>
        <v>0</v>
      </c>
      <c r="X164" s="147">
        <f>V164-SMALL(AM164:AS164,1)-SMALL(AM164:AS164,2)</f>
        <v>0</v>
      </c>
      <c r="Y164" s="101">
        <f>N164+V164</f>
        <v>0</v>
      </c>
      <c r="Z164" s="147">
        <f>Y164-SMALL(AU164:BH164,1)-SMALL(AU164:BH164,2)-SMALL(AU164:BH164,3)-SMALL(AU164:BH164,4)</f>
        <v>0</v>
      </c>
      <c r="AA164" s="101">
        <f>RANK(W164,W$5:W$169)</f>
        <v>60</v>
      </c>
      <c r="AB164" s="101">
        <f>RANK(X164,X$5:X$169)</f>
        <v>57</v>
      </c>
      <c r="AC164" s="101">
        <f>RANK(Y164,Y$5:Y$169)</f>
        <v>68</v>
      </c>
      <c r="AD164" s="101">
        <f>RANK(Z164,Z$5:Z$169)</f>
        <v>68</v>
      </c>
      <c r="AE164" s="8"/>
      <c r="AF164" s="94">
        <f>G164</f>
      </c>
      <c r="AG164" s="94">
        <f>H164</f>
      </c>
      <c r="AH164" s="94">
        <f>I164</f>
      </c>
      <c r="AI164" s="94">
        <f>J164</f>
      </c>
      <c r="AJ164" s="94">
        <f>K164</f>
      </c>
      <c r="AK164" s="94">
        <f>L164</f>
      </c>
      <c r="AL164" s="94">
        <f>M164</f>
      </c>
      <c r="AM164" s="94">
        <f>O164</f>
      </c>
      <c r="AN164" s="94">
        <f>P164</f>
      </c>
      <c r="AO164" s="94">
        <f>Q164</f>
      </c>
      <c r="AP164" s="94">
        <f>R164</f>
      </c>
      <c r="AQ164" s="94">
        <f>S164</f>
      </c>
      <c r="AR164" s="190">
        <f>T164</f>
      </c>
      <c r="AS164" s="190">
        <f>U164</f>
      </c>
      <c r="AT164" s="1"/>
      <c r="AU164" s="1">
        <f>AF164</f>
      </c>
      <c r="AV164" s="1">
        <f>AM164</f>
      </c>
      <c r="AW164" s="1">
        <f>AG164</f>
      </c>
      <c r="AX164" s="1">
        <f>AH164</f>
      </c>
      <c r="AY164" s="1">
        <f>AN164</f>
      </c>
      <c r="AZ164" s="1">
        <f>AO164</f>
      </c>
      <c r="BA164" s="1">
        <f>AI164</f>
      </c>
      <c r="BB164" s="1">
        <f>AP164</f>
      </c>
      <c r="BC164" s="1">
        <f>AJ164</f>
      </c>
      <c r="BD164" s="1">
        <f>AK164</f>
      </c>
      <c r="BE164" s="1">
        <f>AQ164</f>
      </c>
      <c r="BF164">
        <f>AR164</f>
      </c>
      <c r="BG164">
        <f>AL164</f>
      </c>
      <c r="BH164">
        <f>AS164</f>
      </c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ht="16.5">
      <c r="A165" s="156"/>
      <c r="B165" s="155"/>
      <c r="C165" s="12"/>
      <c r="D165" s="104" t="str">
        <f>Invoer!B164</f>
        <v>Vreede Michel van der</v>
      </c>
      <c r="E165" s="145"/>
      <c r="F165" s="146"/>
      <c r="G165" s="11">
        <f>IF(ISBLANK(Invoer!G164),"",Invoer!G164)</f>
      </c>
      <c r="H165" s="11">
        <f>IF(ISBLANK(Invoer!Q164),"",Invoer!Q164)</f>
      </c>
      <c r="I165" s="11">
        <f>IF(ISBLANK(Invoer!R164),"",Invoer!V164)</f>
      </c>
      <c r="J165" s="11">
        <f>IF(ISBLANK(Invoer!AK164),"",Invoer!AK164)</f>
      </c>
      <c r="K165" s="11">
        <f>IF(ISBLANK(Invoer!AU164),"",Invoer!AU164)</f>
      </c>
      <c r="L165" s="11">
        <f>IF(ISBLANK(Invoer!AZ164),"",Invoer!AZ164)</f>
      </c>
      <c r="M165" s="11">
        <f>IF(ISBLANK(Invoer!BO164),"",Invoer!BO164)</f>
      </c>
      <c r="N165" s="100">
        <f>SUM(E165:M165)</f>
        <v>0</v>
      </c>
      <c r="O165" s="160">
        <f>IF(ISBLANK(Invoer!L164),"",Invoer!L164)</f>
      </c>
      <c r="P165" s="160">
        <f>IF(ISBLANK(Invoer!AA164),"",Invoer!AA164)</f>
      </c>
      <c r="Q165" s="160">
        <f>IF(ISBLANK(Invoer!AF164),"",Invoer!AF164)</f>
      </c>
      <c r="R165" s="160">
        <f>IF(ISBLANK(Invoer!AP164),"",Invoer!AP164)</f>
      </c>
      <c r="S165" s="160">
        <f>IF(ISBLANK(Invoer!BE164),"",Invoer!BE164)</f>
      </c>
      <c r="T165" s="160">
        <f>IF(ISBLANK(Invoer!BJ164),"",Invoer!BJ164)</f>
      </c>
      <c r="U165" s="160">
        <f>IF(ISBLANK(Invoer!BT164),"",Invoer!BT164)</f>
      </c>
      <c r="V165" s="121">
        <f>SUM(O165:U165)</f>
        <v>0</v>
      </c>
      <c r="W165" s="147">
        <f>N165-SMALL(AF165:AL165,1)-SMALL(AF165:AL165,2)</f>
        <v>0</v>
      </c>
      <c r="X165" s="147">
        <f>V165-SMALL(AM165:AS165,1)-SMALL(AM165:AS165,2)</f>
        <v>0</v>
      </c>
      <c r="Y165" s="147">
        <f>N165+V165</f>
        <v>0</v>
      </c>
      <c r="Z165" s="147">
        <f>Y165-SMALL(AU165:BH165,1)-SMALL(AU165:BH165,2)-SMALL(AU165:BH165,3)-SMALL(AU165:BH165,4)</f>
        <v>0</v>
      </c>
      <c r="AA165" s="101">
        <f>RANK(W165,W$5:W$169)</f>
        <v>60</v>
      </c>
      <c r="AB165" s="101">
        <f>RANK(X165,X$5:X$169)</f>
        <v>57</v>
      </c>
      <c r="AC165" s="101">
        <f>RANK(Y165,Y$5:Y$169)</f>
        <v>68</v>
      </c>
      <c r="AD165" s="101">
        <f>RANK(Z165,Z$5:Z$169)</f>
        <v>68</v>
      </c>
      <c r="AE165" s="8"/>
      <c r="AF165" s="94">
        <f>G165</f>
      </c>
      <c r="AG165" s="94">
        <f>H165</f>
      </c>
      <c r="AH165" s="94">
        <f>I165</f>
      </c>
      <c r="AI165" s="94">
        <f>J165</f>
      </c>
      <c r="AJ165" s="94">
        <f>K165</f>
      </c>
      <c r="AK165" s="94">
        <f>L165</f>
      </c>
      <c r="AL165" s="94">
        <f>M165</f>
      </c>
      <c r="AM165" s="94">
        <f>O165</f>
      </c>
      <c r="AN165" s="94">
        <f>P165</f>
      </c>
      <c r="AO165" s="94">
        <f>Q165</f>
      </c>
      <c r="AP165" s="94">
        <f>R165</f>
      </c>
      <c r="AQ165" s="94">
        <f>S165</f>
      </c>
      <c r="AR165" s="190">
        <f>T165</f>
      </c>
      <c r="AS165" s="190">
        <f>U165</f>
      </c>
      <c r="AT165" s="1"/>
      <c r="AU165" s="1">
        <f>AF165</f>
      </c>
      <c r="AV165" s="1">
        <f>AM165</f>
      </c>
      <c r="AW165" s="1">
        <f>AG165</f>
      </c>
      <c r="AX165" s="1">
        <f>AH165</f>
      </c>
      <c r="AY165" s="1">
        <f>AN165</f>
      </c>
      <c r="AZ165" s="1">
        <f>AO165</f>
      </c>
      <c r="BA165" s="1">
        <f>AI165</f>
      </c>
      <c r="BB165" s="1">
        <f>AP165</f>
      </c>
      <c r="BC165" s="1">
        <f>AJ165</f>
      </c>
      <c r="BD165" s="1">
        <f>AK165</f>
      </c>
      <c r="BE165" s="1">
        <f>AQ165</f>
      </c>
      <c r="BF165">
        <f>AR165</f>
      </c>
      <c r="BG165">
        <f>AL165</f>
      </c>
      <c r="BH165">
        <f>AS165</f>
      </c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ht="16.5">
      <c r="A166" s="156"/>
      <c r="B166" s="155"/>
      <c r="C166" s="12"/>
      <c r="D166" s="104" t="str">
        <f>Invoer!B165</f>
        <v>Vreeke Wim</v>
      </c>
      <c r="E166" s="145"/>
      <c r="F166" s="146"/>
      <c r="G166" s="11">
        <f>IF(ISBLANK(Invoer!G165),"",Invoer!G165)</f>
      </c>
      <c r="H166" s="11">
        <f>IF(ISBLANK(Invoer!Q165),"",Invoer!Q165)</f>
      </c>
      <c r="I166" s="11">
        <f>IF(ISBLANK(Invoer!R165),"",Invoer!V165)</f>
      </c>
      <c r="J166" s="11">
        <f>IF(ISBLANK(Invoer!AK165),"",Invoer!AK165)</f>
      </c>
      <c r="K166" s="11">
        <f>IF(ISBLANK(Invoer!AU165),"",Invoer!AU165)</f>
      </c>
      <c r="L166" s="11">
        <f>IF(ISBLANK(Invoer!AZ165),"",Invoer!AZ165)</f>
      </c>
      <c r="M166" s="11">
        <f>IF(ISBLANK(Invoer!BO165),"",Invoer!BO165)</f>
      </c>
      <c r="N166" s="100">
        <f>SUM(E166:M166)</f>
        <v>0</v>
      </c>
      <c r="O166" s="160">
        <f>IF(ISBLANK(Invoer!L165),"",Invoer!L165)</f>
      </c>
      <c r="P166" s="160">
        <f>IF(ISBLANK(Invoer!AA165),"",Invoer!AA165)</f>
      </c>
      <c r="Q166" s="160">
        <f>IF(ISBLANK(Invoer!AF165),"",Invoer!AF165)</f>
      </c>
      <c r="R166" s="160">
        <f>IF(ISBLANK(Invoer!AP165),"",Invoer!AP165)</f>
      </c>
      <c r="S166" s="160">
        <f>IF(ISBLANK(Invoer!BE165),"",Invoer!BE165)</f>
      </c>
      <c r="T166" s="160">
        <f>IF(ISBLANK(Invoer!BJ165),"",Invoer!BJ165)</f>
      </c>
      <c r="U166" s="160">
        <f>IF(ISBLANK(Invoer!BT165),"",Invoer!BT165)</f>
      </c>
      <c r="V166" s="121">
        <f>SUM(O166:U166)</f>
        <v>0</v>
      </c>
      <c r="W166" s="147">
        <f>N166-SMALL(AF166:AL166,1)-SMALL(AF166:AL166,2)</f>
        <v>0</v>
      </c>
      <c r="X166" s="147">
        <f>V166-SMALL(AM166:AS166,1)-SMALL(AM166:AS166,2)</f>
        <v>0</v>
      </c>
      <c r="Y166" s="147">
        <f>N166+V166</f>
        <v>0</v>
      </c>
      <c r="Z166" s="147">
        <f>Y166-SMALL(AU166:BH166,1)-SMALL(AU166:BH166,2)-SMALL(AU166:BH166,3)-SMALL(AU166:BH166,4)</f>
        <v>0</v>
      </c>
      <c r="AA166" s="101">
        <f>RANK(W166,W$5:W$169)</f>
        <v>60</v>
      </c>
      <c r="AB166" s="101">
        <f>RANK(X166,X$5:X$169)</f>
        <v>57</v>
      </c>
      <c r="AC166" s="101">
        <f>RANK(Y166,Y$5:Y$169)</f>
        <v>68</v>
      </c>
      <c r="AD166" s="101">
        <f>RANK(Z166,Z$5:Z$169)</f>
        <v>68</v>
      </c>
      <c r="AE166" s="8"/>
      <c r="AF166" s="94">
        <f>G166</f>
      </c>
      <c r="AG166" s="94">
        <f>H166</f>
      </c>
      <c r="AH166" s="94">
        <f>I166</f>
      </c>
      <c r="AI166" s="94">
        <f>J166</f>
      </c>
      <c r="AJ166" s="94">
        <f>K166</f>
      </c>
      <c r="AK166" s="94">
        <f>L166</f>
      </c>
      <c r="AL166" s="94">
        <f>M166</f>
      </c>
      <c r="AM166" s="94">
        <f>O166</f>
      </c>
      <c r="AN166" s="94">
        <f>P166</f>
      </c>
      <c r="AO166" s="94">
        <f>Q166</f>
      </c>
      <c r="AP166" s="94">
        <f>R166</f>
      </c>
      <c r="AQ166" s="94">
        <f>S166</f>
      </c>
      <c r="AR166" s="190">
        <f>T166</f>
      </c>
      <c r="AS166" s="190">
        <f>U166</f>
      </c>
      <c r="AT166" s="1"/>
      <c r="AU166" s="1">
        <f>AF166</f>
      </c>
      <c r="AV166" s="1">
        <f>AM166</f>
      </c>
      <c r="AW166" s="1">
        <f>AG166</f>
      </c>
      <c r="AX166" s="1">
        <f>AH166</f>
      </c>
      <c r="AY166" s="1">
        <f>AN166</f>
      </c>
      <c r="AZ166" s="1">
        <f>AO166</f>
      </c>
      <c r="BA166" s="1">
        <f>AI166</f>
      </c>
      <c r="BB166" s="1">
        <f>AP166</f>
      </c>
      <c r="BC166" s="1">
        <f>AJ166</f>
      </c>
      <c r="BD166" s="1">
        <f>AK166</f>
      </c>
      <c r="BE166" s="1">
        <f>AQ166</f>
      </c>
      <c r="BF166">
        <f>AR166</f>
      </c>
      <c r="BG166">
        <f>AL166</f>
      </c>
      <c r="BH166">
        <f>AS166</f>
      </c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ht="16.5">
      <c r="A167" s="156"/>
      <c r="B167" s="155"/>
      <c r="C167" s="12"/>
      <c r="D167" s="104" t="str">
        <f>Invoer!B167</f>
        <v>Willemse Devin (J12)</v>
      </c>
      <c r="E167" s="145"/>
      <c r="F167" s="146"/>
      <c r="G167" s="11">
        <f>IF(ISBLANK(Invoer!G167),"",Invoer!G167)</f>
      </c>
      <c r="H167" s="11">
        <f>IF(ISBLANK(Invoer!Q167),"",Invoer!Q167)</f>
      </c>
      <c r="I167" s="11">
        <f>IF(ISBLANK(Invoer!R167),"",Invoer!V167)</f>
      </c>
      <c r="J167" s="11">
        <f>IF(ISBLANK(Invoer!AK167),"",Invoer!AK167)</f>
      </c>
      <c r="K167" s="11">
        <f>IF(ISBLANK(Invoer!AU167),"",Invoer!AU167)</f>
      </c>
      <c r="L167" s="11">
        <f>IF(ISBLANK(Invoer!AZ167),"",Invoer!AZ167)</f>
      </c>
      <c r="M167" s="11">
        <f>IF(ISBLANK(Invoer!BO167),"",Invoer!BO167)</f>
      </c>
      <c r="N167" s="100">
        <f>SUM(E167:M167)</f>
        <v>0</v>
      </c>
      <c r="O167" s="160">
        <f>IF(ISBLANK(Invoer!L167),"",Invoer!L167)</f>
      </c>
      <c r="P167" s="160">
        <f>IF(ISBLANK(Invoer!AA167),"",Invoer!AA167)</f>
      </c>
      <c r="Q167" s="160">
        <f>IF(ISBLANK(Invoer!AF167),"",Invoer!AF167)</f>
      </c>
      <c r="R167" s="160">
        <f>IF(ISBLANK(Invoer!AP167),"",Invoer!AP167)</f>
      </c>
      <c r="S167" s="160">
        <f>IF(ISBLANK(Invoer!BE167),"",Invoer!BE167)</f>
      </c>
      <c r="T167" s="160">
        <f>IF(ISBLANK(Invoer!BJ167),"",Invoer!BJ167)</f>
      </c>
      <c r="U167" s="160">
        <f>IF(ISBLANK(Invoer!BT167),"",Invoer!BT167)</f>
      </c>
      <c r="V167" s="121">
        <f>SUM(O167:U167)</f>
        <v>0</v>
      </c>
      <c r="W167" s="147">
        <f>N167-SMALL(AF167:AL167,1)-SMALL(AF167:AL167,2)</f>
        <v>0</v>
      </c>
      <c r="X167" s="147">
        <f>V167-SMALL(AM167:AS167,1)-SMALL(AM167:AS167,2)</f>
        <v>0</v>
      </c>
      <c r="Y167" s="147">
        <f>N167+V167</f>
        <v>0</v>
      </c>
      <c r="Z167" s="147">
        <f>Y167-SMALL(AU167:BH167,1)-SMALL(AU167:BH167,2)-SMALL(AU167:BH167,3)-SMALL(AU167:BH167,4)</f>
        <v>0</v>
      </c>
      <c r="AA167" s="101">
        <f>RANK(W167,W$5:W$169)</f>
        <v>60</v>
      </c>
      <c r="AB167" s="101">
        <f>RANK(X167,X$5:X$169)</f>
        <v>57</v>
      </c>
      <c r="AC167" s="101">
        <f>RANK(Y167,Y$5:Y$169)</f>
        <v>68</v>
      </c>
      <c r="AD167" s="101">
        <f>RANK(Z167,Z$5:Z$169)</f>
        <v>68</v>
      </c>
      <c r="AE167" s="8"/>
      <c r="AF167" s="94">
        <f>G167</f>
      </c>
      <c r="AG167" s="94">
        <f>H167</f>
      </c>
      <c r="AH167" s="94">
        <f>I167</f>
      </c>
      <c r="AI167" s="94">
        <f>J167</f>
      </c>
      <c r="AJ167" s="94">
        <f>K167</f>
      </c>
      <c r="AK167" s="94">
        <f>L167</f>
      </c>
      <c r="AL167" s="94">
        <f>M167</f>
      </c>
      <c r="AM167" s="94">
        <f>O167</f>
      </c>
      <c r="AN167" s="94">
        <f>P167</f>
      </c>
      <c r="AO167" s="94">
        <f>Q167</f>
      </c>
      <c r="AP167" s="94">
        <f>R167</f>
      </c>
      <c r="AQ167" s="94">
        <f>S167</f>
      </c>
      <c r="AR167" s="190">
        <f>T167</f>
      </c>
      <c r="AS167" s="190">
        <f>U167</f>
      </c>
      <c r="AT167" s="1"/>
      <c r="AU167" s="1">
        <f>AF167</f>
      </c>
      <c r="AV167" s="1">
        <f>AM167</f>
      </c>
      <c r="AW167" s="1">
        <f>AG167</f>
      </c>
      <c r="AX167" s="1">
        <f>AH167</f>
      </c>
      <c r="AY167" s="1">
        <f>AN167</f>
      </c>
      <c r="AZ167" s="1">
        <f>AO167</f>
      </c>
      <c r="BA167" s="1">
        <f>AI167</f>
      </c>
      <c r="BB167" s="1">
        <f>AP167</f>
      </c>
      <c r="BC167" s="1">
        <f>AJ167</f>
      </c>
      <c r="BD167" s="1">
        <f>AK167</f>
      </c>
      <c r="BE167" s="1">
        <f>AQ167</f>
      </c>
      <c r="BF167">
        <f>AR167</f>
      </c>
      <c r="BG167">
        <f>AL167</f>
      </c>
      <c r="BH167">
        <f>AS167</f>
      </c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ht="16.5">
      <c r="A168" s="156"/>
      <c r="B168" s="155"/>
      <c r="C168" s="12"/>
      <c r="D168" s="104" t="str">
        <f>Invoer!B168</f>
        <v>Witte Bobby de</v>
      </c>
      <c r="E168" s="48"/>
      <c r="F168" s="10"/>
      <c r="G168" s="11">
        <f>IF(ISBLANK(Invoer!G168),"",Invoer!G168)</f>
      </c>
      <c r="H168" s="11">
        <f>IF(ISBLANK(Invoer!Q168),"",Invoer!Q168)</f>
      </c>
      <c r="I168" s="11">
        <f>IF(ISBLANK(Invoer!R168),"",Invoer!V168)</f>
      </c>
      <c r="J168" s="11">
        <f>IF(ISBLANK(Invoer!AK168),"",Invoer!AK168)</f>
      </c>
      <c r="K168" s="11">
        <f>IF(ISBLANK(Invoer!AU168),"",Invoer!AU168)</f>
      </c>
      <c r="L168" s="11">
        <f>IF(ISBLANK(Invoer!AZ168),"",Invoer!AZ168)</f>
      </c>
      <c r="M168" s="11">
        <f>IF(ISBLANK(Invoer!BO168),"",Invoer!BO168)</f>
      </c>
      <c r="N168" s="100">
        <f>SUM(E168:M168)</f>
        <v>0</v>
      </c>
      <c r="O168" s="160">
        <f>IF(ISBLANK(Invoer!L168),"",Invoer!L168)</f>
      </c>
      <c r="P168" s="160">
        <f>IF(ISBLANK(Invoer!AA168),"",Invoer!AA168)</f>
      </c>
      <c r="Q168" s="160">
        <f>IF(ISBLANK(Invoer!AF168),"",Invoer!AF168)</f>
      </c>
      <c r="R168" s="160">
        <f>IF(ISBLANK(Invoer!AP168),"",Invoer!AP168)</f>
      </c>
      <c r="S168" s="160">
        <f>IF(ISBLANK(Invoer!BE168),"",Invoer!BE168)</f>
      </c>
      <c r="T168" s="160">
        <f>IF(ISBLANK(Invoer!BJ168),"",Invoer!BJ168)</f>
      </c>
      <c r="U168" s="160">
        <f>IF(ISBLANK(Invoer!BT168),"",Invoer!BT168)</f>
      </c>
      <c r="V168" s="121">
        <f>SUM(O168:U168)</f>
        <v>0</v>
      </c>
      <c r="W168" s="147">
        <f>N168-SMALL(AF168:AL168,1)-SMALL(AF168:AL168,2)</f>
        <v>0</v>
      </c>
      <c r="X168" s="147">
        <f>V168-SMALL(AM168:AS168,1)-SMALL(AM168:AS168,2)</f>
        <v>0</v>
      </c>
      <c r="Y168" s="101">
        <f>N168+V168</f>
        <v>0</v>
      </c>
      <c r="Z168" s="147">
        <f>Y168-SMALL(AU168:BH168,1)-SMALL(AU168:BH168,2)-SMALL(AU168:BH168,3)-SMALL(AU168:BH168,4)</f>
        <v>0</v>
      </c>
      <c r="AA168" s="101">
        <f>RANK(W168,W$5:W$169)</f>
        <v>60</v>
      </c>
      <c r="AB168" s="101">
        <f>RANK(X168,X$5:X$169)</f>
        <v>57</v>
      </c>
      <c r="AC168" s="101">
        <f>RANK(Y168,Y$5:Y$169)</f>
        <v>68</v>
      </c>
      <c r="AD168" s="101">
        <f>RANK(Z168,Z$5:Z$169)</f>
        <v>68</v>
      </c>
      <c r="AE168" s="8"/>
      <c r="AF168" s="94">
        <f>G168</f>
      </c>
      <c r="AG168" s="94">
        <f>H168</f>
      </c>
      <c r="AH168" s="94">
        <f>I168</f>
      </c>
      <c r="AI168" s="94">
        <f>J168</f>
      </c>
      <c r="AJ168" s="94">
        <f>K168</f>
      </c>
      <c r="AK168" s="94">
        <f>L168</f>
      </c>
      <c r="AL168" s="94">
        <f>M168</f>
      </c>
      <c r="AM168" s="94">
        <f>O168</f>
      </c>
      <c r="AN168" s="94">
        <f>P168</f>
      </c>
      <c r="AO168" s="94">
        <f>Q168</f>
      </c>
      <c r="AP168" s="94">
        <f>R168</f>
      </c>
      <c r="AQ168" s="94">
        <f>S168</f>
      </c>
      <c r="AR168" s="190">
        <f>T168</f>
      </c>
      <c r="AS168" s="190">
        <f>U168</f>
      </c>
      <c r="AT168" s="1"/>
      <c r="AU168" s="1">
        <f>AF168</f>
      </c>
      <c r="AV168" s="1">
        <f>AM168</f>
      </c>
      <c r="AW168" s="1">
        <f>AG168</f>
      </c>
      <c r="AX168" s="1">
        <f>AH168</f>
      </c>
      <c r="AY168" s="1">
        <f>AN168</f>
      </c>
      <c r="AZ168" s="1">
        <f>AO168</f>
      </c>
      <c r="BA168" s="1">
        <f>AI168</f>
      </c>
      <c r="BB168" s="1">
        <f>AP168</f>
      </c>
      <c r="BC168" s="1">
        <f>AJ168</f>
      </c>
      <c r="BD168" s="1">
        <f>AK168</f>
      </c>
      <c r="BE168" s="1">
        <f>AQ168</f>
      </c>
      <c r="BF168">
        <f>AR168</f>
      </c>
      <c r="BG168">
        <f>AL168</f>
      </c>
      <c r="BH168">
        <f>AS168</f>
      </c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ht="16.5">
      <c r="A169" s="156"/>
      <c r="B169" s="155"/>
      <c r="C169" s="12"/>
      <c r="D169" s="104" t="str">
        <f>Invoer!B170</f>
        <v>Woestijne Adrie van de</v>
      </c>
      <c r="E169" s="145"/>
      <c r="F169" s="146"/>
      <c r="G169" s="11">
        <f>IF(ISBLANK(Invoer!G170),"",Invoer!G170)</f>
      </c>
      <c r="H169" s="11">
        <f>IF(ISBLANK(Invoer!Q170),"",Invoer!Q170)</f>
      </c>
      <c r="I169" s="11">
        <f>IF(ISBLANK(Invoer!R170),"",Invoer!V170)</f>
      </c>
      <c r="J169" s="11">
        <f>IF(ISBLANK(Invoer!AK170),"",Invoer!AK170)</f>
      </c>
      <c r="K169" s="11">
        <f>IF(ISBLANK(Invoer!AU170),"",Invoer!AU170)</f>
      </c>
      <c r="L169" s="11">
        <f>IF(ISBLANK(Invoer!AZ170),"",Invoer!AZ170)</f>
      </c>
      <c r="M169" s="11">
        <f>IF(ISBLANK(Invoer!BO170),"",Invoer!BO170)</f>
      </c>
      <c r="N169" s="100">
        <f>SUM(E169:M169)</f>
        <v>0</v>
      </c>
      <c r="O169" s="160">
        <f>IF(ISBLANK(Invoer!L170),"",Invoer!L170)</f>
      </c>
      <c r="P169" s="160">
        <f>IF(ISBLANK(Invoer!AA170),"",Invoer!AA170)</f>
      </c>
      <c r="Q169" s="160">
        <f>IF(ISBLANK(Invoer!AF170),"",Invoer!AF170)</f>
      </c>
      <c r="R169" s="160">
        <f>IF(ISBLANK(Invoer!AP170),"",Invoer!AP170)</f>
      </c>
      <c r="S169" s="160">
        <f>IF(ISBLANK(Invoer!BE170),"",Invoer!BE170)</f>
      </c>
      <c r="T169" s="160">
        <f>IF(ISBLANK(Invoer!BJ170),"",Invoer!BJ170)</f>
      </c>
      <c r="U169" s="160">
        <f>IF(ISBLANK(Invoer!BT170),"",Invoer!BT170)</f>
      </c>
      <c r="V169" s="121">
        <f>SUM(O169:U169)</f>
        <v>0</v>
      </c>
      <c r="W169" s="147">
        <f>N169-SMALL(AF169:AL169,1)-SMALL(AF169:AL169,2)</f>
        <v>0</v>
      </c>
      <c r="X169" s="147">
        <f>V169-SMALL(AM169:AS169,1)-SMALL(AM169:AS169,2)</f>
        <v>0</v>
      </c>
      <c r="Y169" s="147">
        <f>N169+V169</f>
        <v>0</v>
      </c>
      <c r="Z169" s="147">
        <f>Y169-SMALL(AU169:BH169,1)-SMALL(AU169:BH169,2)-SMALL(AU169:BH169,3)-SMALL(AU169:BH169,4)</f>
        <v>0</v>
      </c>
      <c r="AA169" s="101">
        <f>RANK(W169,W$5:W$169)</f>
        <v>60</v>
      </c>
      <c r="AB169" s="101">
        <f>RANK(X169,X$5:X$169)</f>
        <v>57</v>
      </c>
      <c r="AC169" s="101">
        <f>RANK(Y169,Y$5:Y$169)</f>
        <v>68</v>
      </c>
      <c r="AD169" s="101">
        <f>RANK(Z169,Z$5:Z$169)</f>
        <v>68</v>
      </c>
      <c r="AE169" s="8"/>
      <c r="AF169" s="94">
        <f>G169</f>
      </c>
      <c r="AG169" s="94">
        <f>H169</f>
      </c>
      <c r="AH169" s="94">
        <f>I169</f>
      </c>
      <c r="AI169" s="94">
        <f>J169</f>
      </c>
      <c r="AJ169" s="94">
        <f>K169</f>
      </c>
      <c r="AK169" s="94">
        <f>L169</f>
      </c>
      <c r="AL169" s="94">
        <f>M169</f>
      </c>
      <c r="AM169" s="94">
        <f>O169</f>
      </c>
      <c r="AN169" s="94">
        <f>P169</f>
      </c>
      <c r="AO169" s="94">
        <f>Q169</f>
      </c>
      <c r="AP169" s="94">
        <f>R169</f>
      </c>
      <c r="AQ169" s="94">
        <f>S169</f>
      </c>
      <c r="AR169" s="190">
        <f>T169</f>
      </c>
      <c r="AS169" s="190">
        <f>U169</f>
      </c>
      <c r="AT169" s="1"/>
      <c r="AU169" s="1">
        <f>AF169</f>
      </c>
      <c r="AV169" s="1">
        <f>AM169</f>
      </c>
      <c r="AW169" s="1">
        <f>AG169</f>
      </c>
      <c r="AX169" s="1">
        <f>AH169</f>
      </c>
      <c r="AY169" s="1">
        <f>AN169</f>
      </c>
      <c r="AZ169" s="1">
        <f>AO169</f>
      </c>
      <c r="BA169" s="1">
        <f>AI169</f>
      </c>
      <c r="BB169" s="1">
        <f>AP169</f>
      </c>
      <c r="BC169" s="1">
        <f>AJ169</f>
      </c>
      <c r="BD169" s="1">
        <f>AK169</f>
      </c>
      <c r="BE169" s="1">
        <f>AQ169</f>
      </c>
      <c r="BF169">
        <f>AR169</f>
      </c>
      <c r="BG169">
        <f>AL169</f>
      </c>
      <c r="BH169">
        <f>AS169</f>
      </c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ht="16.5">
      <c r="A170" s="155"/>
      <c r="B170" s="155"/>
      <c r="C170" s="152"/>
      <c r="D170" s="105" t="s">
        <v>64</v>
      </c>
      <c r="E170" s="22"/>
      <c r="F170" s="23" t="s">
        <v>2</v>
      </c>
      <c r="G170" s="28">
        <f>COUNT(G5:G169)</f>
        <v>45</v>
      </c>
      <c r="H170" s="28">
        <f aca="true" t="shared" si="0" ref="H170:M170">COUNT(H5:H169)</f>
        <v>36</v>
      </c>
      <c r="I170" s="28">
        <f t="shared" si="0"/>
        <v>37</v>
      </c>
      <c r="J170" s="28">
        <f t="shared" si="0"/>
        <v>36</v>
      </c>
      <c r="K170" s="28">
        <f t="shared" si="0"/>
        <v>36</v>
      </c>
      <c r="L170" s="28">
        <f t="shared" si="0"/>
        <v>38</v>
      </c>
      <c r="M170" s="28">
        <f t="shared" si="0"/>
        <v>32</v>
      </c>
      <c r="N170" s="31">
        <f>SUM(G170:M170)</f>
        <v>260</v>
      </c>
      <c r="O170" s="31">
        <f>COUNT(O5:O169)</f>
        <v>44</v>
      </c>
      <c r="P170" s="31">
        <f aca="true" t="shared" si="1" ref="P170:U170">COUNT(P5:P169)</f>
        <v>40</v>
      </c>
      <c r="Q170" s="31">
        <f t="shared" si="1"/>
        <v>39</v>
      </c>
      <c r="R170" s="31">
        <f t="shared" si="1"/>
        <v>41</v>
      </c>
      <c r="S170" s="31">
        <f t="shared" si="1"/>
        <v>36</v>
      </c>
      <c r="T170" s="31">
        <f t="shared" si="1"/>
        <v>35</v>
      </c>
      <c r="U170" s="31">
        <f t="shared" si="1"/>
        <v>41</v>
      </c>
      <c r="V170" s="31">
        <f>SUM(O170:U170)</f>
        <v>276</v>
      </c>
      <c r="W170" s="23"/>
      <c r="X170" s="23"/>
      <c r="Y170" s="23"/>
      <c r="Z170" s="23"/>
      <c r="AA170" s="23"/>
      <c r="AB170" s="23"/>
      <c r="AC170" s="24"/>
      <c r="AD170" s="18"/>
      <c r="AE170" s="19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95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G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ht="16.5">
      <c r="A171" s="155"/>
      <c r="B171" s="155"/>
      <c r="C171" s="154"/>
      <c r="D171" s="33" t="s">
        <v>136</v>
      </c>
      <c r="E171" s="15"/>
      <c r="F171" s="18"/>
      <c r="G171" s="29">
        <f>COUNTIF(G5:G169,"&gt;0")</f>
        <v>37</v>
      </c>
      <c r="H171" s="29">
        <f aca="true" t="shared" si="2" ref="H171:M171">COUNTIF(H5:H169,"&gt;0")</f>
        <v>24</v>
      </c>
      <c r="I171" s="29">
        <f t="shared" si="2"/>
        <v>27</v>
      </c>
      <c r="J171" s="29">
        <f t="shared" si="2"/>
        <v>36</v>
      </c>
      <c r="K171" s="29">
        <f t="shared" si="2"/>
        <v>35</v>
      </c>
      <c r="L171" s="29">
        <f t="shared" si="2"/>
        <v>33</v>
      </c>
      <c r="M171" s="29">
        <f t="shared" si="2"/>
        <v>32</v>
      </c>
      <c r="N171" s="102">
        <f>SUM(G171:M171)</f>
        <v>224</v>
      </c>
      <c r="O171" s="29">
        <f>COUNTIF(O5:O169,"&gt;0")</f>
        <v>40</v>
      </c>
      <c r="P171" s="29">
        <f aca="true" t="shared" si="3" ref="P171:U171">COUNTIF(P5:P169,"&gt;0")</f>
        <v>37</v>
      </c>
      <c r="Q171" s="29">
        <f t="shared" si="3"/>
        <v>37</v>
      </c>
      <c r="R171" s="29">
        <f t="shared" si="3"/>
        <v>35</v>
      </c>
      <c r="S171" s="29">
        <f t="shared" si="3"/>
        <v>36</v>
      </c>
      <c r="T171" s="29">
        <f t="shared" si="3"/>
        <v>35</v>
      </c>
      <c r="U171" s="29">
        <f t="shared" si="3"/>
        <v>41</v>
      </c>
      <c r="V171" s="102">
        <f>SUM(O171:U171)</f>
        <v>261</v>
      </c>
      <c r="W171" s="18"/>
      <c r="X171" s="103" t="s">
        <v>150</v>
      </c>
      <c r="Y171" s="18"/>
      <c r="Z171" s="18"/>
      <c r="AA171" s="18"/>
      <c r="AB171" s="18"/>
      <c r="AC171" s="30"/>
      <c r="AD171" s="18"/>
      <c r="AE171" s="19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G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ht="16.5">
      <c r="A172" s="155"/>
      <c r="B172" s="155"/>
      <c r="C172" s="157"/>
      <c r="D172" s="27" t="s">
        <v>137</v>
      </c>
      <c r="E172" s="26"/>
      <c r="F172" s="26">
        <f>SUM(F5:F170)</f>
        <v>0</v>
      </c>
      <c r="G172" s="27">
        <f>COUNTIF(G5:G169,0)</f>
        <v>8</v>
      </c>
      <c r="H172" s="27">
        <f aca="true" t="shared" si="4" ref="H172:M172">COUNTIF(H5:H169,0)</f>
        <v>12</v>
      </c>
      <c r="I172" s="27">
        <f t="shared" si="4"/>
        <v>10</v>
      </c>
      <c r="J172" s="27">
        <f t="shared" si="4"/>
        <v>0</v>
      </c>
      <c r="K172" s="27">
        <f t="shared" si="4"/>
        <v>1</v>
      </c>
      <c r="L172" s="27">
        <f t="shared" si="4"/>
        <v>5</v>
      </c>
      <c r="M172" s="27">
        <f t="shared" si="4"/>
        <v>0</v>
      </c>
      <c r="N172" s="102">
        <f>SUM(G172:M172)</f>
        <v>36</v>
      </c>
      <c r="O172" s="33">
        <f>COUNTIF(O5:O169,0)</f>
        <v>4</v>
      </c>
      <c r="P172" s="33">
        <f aca="true" t="shared" si="5" ref="P172:U172">COUNTIF(P5:P169,0)</f>
        <v>3</v>
      </c>
      <c r="Q172" s="33">
        <f t="shared" si="5"/>
        <v>2</v>
      </c>
      <c r="R172" s="33">
        <f t="shared" si="5"/>
        <v>6</v>
      </c>
      <c r="S172" s="33">
        <f t="shared" si="5"/>
        <v>0</v>
      </c>
      <c r="T172" s="33">
        <f t="shared" si="5"/>
        <v>0</v>
      </c>
      <c r="U172" s="33">
        <f t="shared" si="5"/>
        <v>0</v>
      </c>
      <c r="V172" s="102">
        <f>SUM(O172:U172)</f>
        <v>15</v>
      </c>
      <c r="W172" s="26"/>
      <c r="X172" s="155" t="s">
        <v>0</v>
      </c>
      <c r="Y172" s="26"/>
      <c r="Z172" s="26"/>
      <c r="AA172" s="26"/>
      <c r="AB172" s="26"/>
      <c r="AC172" s="27"/>
      <c r="AD172" s="16"/>
      <c r="AE172" s="17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G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ht="16.5">
      <c r="A173" s="155"/>
      <c r="B173" s="155"/>
      <c r="C173" s="155"/>
      <c r="D173" s="13"/>
      <c r="E173" s="13"/>
      <c r="F173" s="14" t="s">
        <v>38</v>
      </c>
      <c r="G173" s="20"/>
      <c r="H173" s="20"/>
      <c r="I173" s="20"/>
      <c r="J173" s="20"/>
      <c r="K173" s="20"/>
      <c r="L173" s="20"/>
      <c r="M173" s="20"/>
      <c r="N173" s="20"/>
      <c r="O173" s="120"/>
      <c r="P173" s="16"/>
      <c r="Q173" s="20"/>
      <c r="R173" s="16"/>
      <c r="S173" s="20"/>
      <c r="T173" s="16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G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ht="16.5">
      <c r="A174" s="155"/>
      <c r="B174" s="155"/>
      <c r="C174" s="155"/>
      <c r="D174" s="13"/>
      <c r="E174" s="13"/>
      <c r="F174" s="13">
        <f>COUNTA(F5:F103)</f>
        <v>0</v>
      </c>
      <c r="G174" s="16"/>
      <c r="H174" s="16"/>
      <c r="I174" s="16"/>
      <c r="J174" s="16"/>
      <c r="K174" s="16"/>
      <c r="L174" s="16"/>
      <c r="M174" s="16"/>
      <c r="N174" s="16"/>
      <c r="O174" s="120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G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ht="16.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6"/>
      <c r="O175" s="120"/>
      <c r="P175" s="156"/>
      <c r="Q175" s="156"/>
      <c r="R175" s="156"/>
      <c r="S175" s="156"/>
      <c r="T175" s="156"/>
      <c r="U175" s="156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G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ht="16.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6"/>
      <c r="O176" s="120"/>
      <c r="P176" s="156"/>
      <c r="Q176" s="156"/>
      <c r="R176" s="156"/>
      <c r="S176" s="156"/>
      <c r="T176" s="156"/>
      <c r="U176" s="156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G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55" ht="16.5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6"/>
      <c r="O177" s="120"/>
      <c r="P177" s="156"/>
      <c r="Q177" s="156"/>
      <c r="R177" s="162" t="s">
        <v>249</v>
      </c>
      <c r="S177" s="156"/>
      <c r="T177" s="156"/>
      <c r="U177" s="156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G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6" ht="16.5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6"/>
      <c r="O178" s="120"/>
      <c r="P178" s="156"/>
      <c r="Q178" s="156"/>
      <c r="R178" s="156"/>
      <c r="S178" s="156"/>
      <c r="T178" s="156"/>
      <c r="U178" s="156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G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</row>
    <row r="179" spans="1:156" ht="16.5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6"/>
      <c r="O179" s="120"/>
      <c r="P179" s="156"/>
      <c r="Q179" s="156"/>
      <c r="R179" s="156"/>
      <c r="S179" s="156"/>
      <c r="T179" s="156"/>
      <c r="U179" s="156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G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</row>
    <row r="180" spans="1:156" ht="16.5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6"/>
      <c r="O180" s="120"/>
      <c r="P180" s="156"/>
      <c r="Q180" s="156"/>
      <c r="R180" s="156"/>
      <c r="S180" s="156"/>
      <c r="T180" s="156"/>
      <c r="U180" s="156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G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</row>
    <row r="181" spans="1:156" ht="16.5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6"/>
      <c r="O181" s="120"/>
      <c r="P181" s="156"/>
      <c r="Q181" s="156"/>
      <c r="R181" s="156"/>
      <c r="S181" s="156"/>
      <c r="T181" s="156"/>
      <c r="U181" s="156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G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</row>
    <row r="182" spans="1:156" ht="16.5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6"/>
      <c r="O182" s="120"/>
      <c r="P182" s="156"/>
      <c r="Q182" s="156"/>
      <c r="R182" s="156"/>
      <c r="S182" s="156"/>
      <c r="T182" s="156"/>
      <c r="U182" s="156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G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</row>
    <row r="183" spans="1:156" ht="16.5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6"/>
      <c r="O183" s="120"/>
      <c r="P183" s="156"/>
      <c r="Q183" s="156"/>
      <c r="R183" s="156"/>
      <c r="S183" s="156"/>
      <c r="T183" s="156"/>
      <c r="U183" s="156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G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</row>
    <row r="184" spans="1:156" ht="16.5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6"/>
      <c r="O184" s="120"/>
      <c r="P184" s="156"/>
      <c r="Q184" s="156"/>
      <c r="R184" s="156"/>
      <c r="S184" s="156"/>
      <c r="T184" s="156"/>
      <c r="U184" s="156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G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</row>
    <row r="185" spans="1:156" ht="16.5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6"/>
      <c r="O185" s="120"/>
      <c r="P185" s="156"/>
      <c r="Q185" s="156"/>
      <c r="R185" s="156"/>
      <c r="S185" s="156"/>
      <c r="T185" s="156"/>
      <c r="U185" s="156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G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</row>
    <row r="186" spans="1:156" ht="16.5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6"/>
      <c r="O186" s="120"/>
      <c r="P186" s="156"/>
      <c r="Q186" s="156"/>
      <c r="R186" s="156"/>
      <c r="S186" s="156"/>
      <c r="T186" s="156"/>
      <c r="U186" s="156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G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</row>
    <row r="187" spans="1:156" ht="16.5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6"/>
      <c r="O187" s="120"/>
      <c r="P187" s="156"/>
      <c r="Q187" s="156"/>
      <c r="R187" s="156"/>
      <c r="S187" s="156"/>
      <c r="T187" s="156"/>
      <c r="U187" s="156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G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</row>
    <row r="188" spans="1:156" ht="16.5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6"/>
      <c r="O188" s="120"/>
      <c r="P188" s="156"/>
      <c r="Q188" s="156"/>
      <c r="R188" s="156"/>
      <c r="S188" s="156"/>
      <c r="T188" s="156"/>
      <c r="U188" s="156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G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</row>
    <row r="189" spans="1:156" ht="16.5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6"/>
      <c r="O189" s="120"/>
      <c r="P189" s="156"/>
      <c r="Q189" s="156"/>
      <c r="R189" s="156"/>
      <c r="S189" s="156"/>
      <c r="T189" s="156"/>
      <c r="U189" s="156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G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</row>
    <row r="190" spans="1:156" ht="16.5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6"/>
      <c r="O190" s="120"/>
      <c r="P190" s="156"/>
      <c r="Q190" s="156"/>
      <c r="R190" s="156"/>
      <c r="S190" s="156"/>
      <c r="T190" s="156"/>
      <c r="U190" s="156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G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</row>
    <row r="191" spans="1:156" ht="16.5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6"/>
      <c r="O191" s="120"/>
      <c r="P191" s="156"/>
      <c r="Q191" s="156"/>
      <c r="R191" s="156"/>
      <c r="S191" s="156"/>
      <c r="T191" s="156"/>
      <c r="U191" s="156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G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</row>
    <row r="192" spans="1:156" ht="16.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6"/>
      <c r="O192" s="120"/>
      <c r="P192" s="156"/>
      <c r="Q192" s="156"/>
      <c r="R192" s="156"/>
      <c r="S192" s="156"/>
      <c r="T192" s="156"/>
      <c r="U192" s="156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G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</row>
    <row r="193" spans="1:156" ht="16.5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6"/>
      <c r="O193" s="120"/>
      <c r="P193" s="156"/>
      <c r="Q193" s="156"/>
      <c r="R193" s="156"/>
      <c r="S193" s="156"/>
      <c r="T193" s="156"/>
      <c r="U193" s="156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G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</row>
    <row r="194" spans="1:156" ht="16.5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6"/>
      <c r="O194" s="120"/>
      <c r="P194" s="156"/>
      <c r="Q194" s="156"/>
      <c r="R194" s="156"/>
      <c r="S194" s="156"/>
      <c r="T194" s="156"/>
      <c r="U194" s="156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G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</row>
    <row r="195" spans="1:156" ht="16.5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6"/>
      <c r="O195" s="120"/>
      <c r="P195" s="156"/>
      <c r="Q195" s="156"/>
      <c r="R195" s="156"/>
      <c r="S195" s="156"/>
      <c r="T195" s="156"/>
      <c r="U195" s="156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G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</row>
    <row r="196" spans="1:156" ht="16.5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6"/>
      <c r="O196" s="120"/>
      <c r="P196" s="156"/>
      <c r="Q196" s="156"/>
      <c r="R196" s="156"/>
      <c r="S196" s="156"/>
      <c r="T196" s="156"/>
      <c r="U196" s="156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G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</row>
    <row r="197" spans="1:156" ht="16.5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6"/>
      <c r="O197" s="120"/>
      <c r="P197" s="156"/>
      <c r="Q197" s="156"/>
      <c r="R197" s="156"/>
      <c r="S197" s="156"/>
      <c r="T197" s="156"/>
      <c r="U197" s="156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G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</row>
    <row r="198" spans="1:156" ht="16.5">
      <c r="A198" s="155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6"/>
      <c r="O198" s="120"/>
      <c r="P198" s="156"/>
      <c r="Q198" s="156"/>
      <c r="R198" s="156"/>
      <c r="S198" s="156"/>
      <c r="T198" s="156"/>
      <c r="U198" s="156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G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</row>
    <row r="199" spans="1:156" ht="16.5">
      <c r="A199" s="155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6"/>
      <c r="O199" s="120"/>
      <c r="P199" s="156"/>
      <c r="Q199" s="156"/>
      <c r="R199" s="156"/>
      <c r="S199" s="156"/>
      <c r="T199" s="156"/>
      <c r="U199" s="156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G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</row>
    <row r="200" spans="1:156" ht="16.5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6"/>
      <c r="O200" s="120"/>
      <c r="P200" s="156"/>
      <c r="Q200" s="156"/>
      <c r="R200" s="156"/>
      <c r="S200" s="156"/>
      <c r="T200" s="156"/>
      <c r="U200" s="156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G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</row>
    <row r="201" spans="1:156" ht="16.5">
      <c r="A201" s="155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6"/>
      <c r="O201" s="120"/>
      <c r="P201" s="156"/>
      <c r="Q201" s="156"/>
      <c r="R201" s="156"/>
      <c r="S201" s="156"/>
      <c r="T201" s="156"/>
      <c r="U201" s="156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G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</row>
    <row r="202" spans="1:156" ht="16.5">
      <c r="A202" s="155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6"/>
      <c r="O202" s="120"/>
      <c r="P202" s="156"/>
      <c r="Q202" s="156"/>
      <c r="R202" s="156"/>
      <c r="S202" s="156"/>
      <c r="T202" s="156"/>
      <c r="U202" s="156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G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</row>
    <row r="203" spans="1:156" ht="16.5">
      <c r="A203" s="155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6"/>
      <c r="O203" s="120"/>
      <c r="P203" s="156"/>
      <c r="Q203" s="156"/>
      <c r="R203" s="156"/>
      <c r="S203" s="156"/>
      <c r="T203" s="156"/>
      <c r="U203" s="156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G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</row>
    <row r="204" spans="1:156" ht="16.5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6"/>
      <c r="O204" s="120"/>
      <c r="P204" s="156"/>
      <c r="Q204" s="156"/>
      <c r="R204" s="156"/>
      <c r="S204" s="156"/>
      <c r="T204" s="156"/>
      <c r="U204" s="156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G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</row>
    <row r="205" spans="1:156" ht="16.5">
      <c r="A205" s="155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6"/>
      <c r="O205" s="120"/>
      <c r="P205" s="156"/>
      <c r="Q205" s="156"/>
      <c r="R205" s="156"/>
      <c r="S205" s="156"/>
      <c r="T205" s="156"/>
      <c r="U205" s="156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G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</row>
    <row r="206" spans="1:156" ht="16.5">
      <c r="A206" s="155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6"/>
      <c r="O206" s="120"/>
      <c r="P206" s="156"/>
      <c r="Q206" s="156"/>
      <c r="R206" s="156"/>
      <c r="S206" s="156"/>
      <c r="T206" s="156"/>
      <c r="U206" s="156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G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ht="16.5">
      <c r="A207" s="155"/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6"/>
      <c r="O207" s="120"/>
      <c r="P207" s="156"/>
      <c r="Q207" s="156"/>
      <c r="R207" s="156"/>
      <c r="S207" s="156"/>
      <c r="T207" s="156"/>
      <c r="U207" s="156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G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</row>
    <row r="208" spans="1:130" ht="16.5">
      <c r="A208" s="155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6"/>
      <c r="O208" s="120"/>
      <c r="P208" s="156"/>
      <c r="Q208" s="156"/>
      <c r="R208" s="156"/>
      <c r="S208" s="156"/>
      <c r="T208" s="156"/>
      <c r="U208" s="156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G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ht="16.5">
      <c r="A209" s="155"/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6"/>
      <c r="O209" s="120"/>
      <c r="P209" s="156"/>
      <c r="Q209" s="156"/>
      <c r="R209" s="156"/>
      <c r="S209" s="156"/>
      <c r="T209" s="156"/>
      <c r="U209" s="156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G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ht="16.5">
      <c r="A210" s="155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6"/>
      <c r="O210" s="120"/>
      <c r="P210" s="156"/>
      <c r="Q210" s="156"/>
      <c r="R210" s="156"/>
      <c r="S210" s="156"/>
      <c r="T210" s="156"/>
      <c r="U210" s="156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G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ht="16.5">
      <c r="A211" s="155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6"/>
      <c r="O211" s="120"/>
      <c r="P211" s="156"/>
      <c r="Q211" s="156"/>
      <c r="R211" s="156"/>
      <c r="S211" s="156"/>
      <c r="T211" s="156"/>
      <c r="U211" s="156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G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ht="16.5">
      <c r="A212" s="155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6"/>
      <c r="O212" s="120"/>
      <c r="P212" s="156"/>
      <c r="Q212" s="156"/>
      <c r="R212" s="156"/>
      <c r="S212" s="156"/>
      <c r="T212" s="156"/>
      <c r="U212" s="156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G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ht="16.5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6"/>
      <c r="O213" s="120"/>
      <c r="P213" s="156"/>
      <c r="Q213" s="156"/>
      <c r="R213" s="156"/>
      <c r="S213" s="156"/>
      <c r="T213" s="156"/>
      <c r="U213" s="156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G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ht="16.5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6"/>
      <c r="O214" s="120"/>
      <c r="P214" s="156"/>
      <c r="Q214" s="156"/>
      <c r="R214" s="156"/>
      <c r="S214" s="156"/>
      <c r="T214" s="156"/>
      <c r="U214" s="156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G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ht="16.5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6"/>
      <c r="O215" s="120"/>
      <c r="P215" s="156"/>
      <c r="Q215" s="156"/>
      <c r="R215" s="156"/>
      <c r="S215" s="156"/>
      <c r="T215" s="156"/>
      <c r="U215" s="156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G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ht="16.5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6"/>
      <c r="O216" s="120"/>
      <c r="P216" s="156"/>
      <c r="Q216" s="156"/>
      <c r="R216" s="156"/>
      <c r="S216" s="156"/>
      <c r="T216" s="156"/>
      <c r="U216" s="156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G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ht="16.5">
      <c r="A217" s="155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6"/>
      <c r="O217" s="120"/>
      <c r="P217" s="156"/>
      <c r="Q217" s="156"/>
      <c r="R217" s="156"/>
      <c r="S217" s="156"/>
      <c r="T217" s="156"/>
      <c r="U217" s="156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G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ht="16.5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6"/>
      <c r="O218" s="120"/>
      <c r="P218" s="156"/>
      <c r="Q218" s="156"/>
      <c r="R218" s="156"/>
      <c r="S218" s="156"/>
      <c r="T218" s="156"/>
      <c r="U218" s="156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G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ht="16.5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6"/>
      <c r="O219" s="120"/>
      <c r="P219" s="156"/>
      <c r="Q219" s="156"/>
      <c r="R219" s="156"/>
      <c r="S219" s="156"/>
      <c r="T219" s="156"/>
      <c r="U219" s="156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G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ht="16.5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6"/>
      <c r="O220" s="120"/>
      <c r="P220" s="156"/>
      <c r="Q220" s="156"/>
      <c r="R220" s="156"/>
      <c r="S220" s="156"/>
      <c r="T220" s="156"/>
      <c r="U220" s="156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G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54" ht="16.5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9"/>
      <c r="O221" s="120"/>
      <c r="P221" s="159"/>
      <c r="Q221" s="159"/>
      <c r="R221" s="159"/>
      <c r="S221" s="159"/>
      <c r="T221" s="159"/>
      <c r="U221" s="159"/>
      <c r="V221" s="158"/>
      <c r="W221" s="158"/>
      <c r="X221" s="158"/>
      <c r="Y221" s="158"/>
      <c r="Z221" s="158"/>
      <c r="AA221" s="158"/>
      <c r="AB221" s="158"/>
      <c r="AC221" s="158"/>
      <c r="AD221" s="158"/>
      <c r="BB221" s="1"/>
    </row>
    <row r="222" spans="1:54" ht="16.5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9"/>
      <c r="O222" s="120"/>
      <c r="P222" s="159"/>
      <c r="Q222" s="159"/>
      <c r="R222" s="159"/>
      <c r="S222" s="159"/>
      <c r="T222" s="159"/>
      <c r="U222" s="159"/>
      <c r="V222" s="158"/>
      <c r="W222" s="158"/>
      <c r="X222" s="158"/>
      <c r="Y222" s="158"/>
      <c r="Z222" s="158"/>
      <c r="AA222" s="158"/>
      <c r="AB222" s="158"/>
      <c r="AC222" s="158"/>
      <c r="AD222" s="158"/>
      <c r="BB222" s="1"/>
    </row>
    <row r="223" spans="1:54" ht="16.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9"/>
      <c r="O223" s="120"/>
      <c r="P223" s="159"/>
      <c r="Q223" s="159"/>
      <c r="R223" s="159"/>
      <c r="S223" s="159"/>
      <c r="T223" s="159"/>
      <c r="U223" s="159"/>
      <c r="V223" s="158"/>
      <c r="W223" s="158"/>
      <c r="X223" s="158"/>
      <c r="Y223" s="158"/>
      <c r="Z223" s="158"/>
      <c r="AA223" s="158"/>
      <c r="AB223" s="158"/>
      <c r="AC223" s="158"/>
      <c r="AD223" s="158"/>
      <c r="BB223" s="1"/>
    </row>
    <row r="224" spans="1:54" ht="16.5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9"/>
      <c r="O224" s="120"/>
      <c r="P224" s="159"/>
      <c r="Q224" s="159"/>
      <c r="R224" s="159"/>
      <c r="S224" s="159"/>
      <c r="T224" s="159"/>
      <c r="U224" s="159"/>
      <c r="V224" s="158"/>
      <c r="W224" s="158"/>
      <c r="X224" s="158"/>
      <c r="Y224" s="158"/>
      <c r="Z224" s="158"/>
      <c r="AA224" s="158"/>
      <c r="AB224" s="158"/>
      <c r="AC224" s="158"/>
      <c r="AD224" s="158"/>
      <c r="BB224" s="1"/>
    </row>
    <row r="225" spans="1:54" ht="16.5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9"/>
      <c r="O225" s="120"/>
      <c r="P225" s="159"/>
      <c r="Q225" s="159"/>
      <c r="R225" s="159"/>
      <c r="S225" s="159"/>
      <c r="T225" s="159"/>
      <c r="U225" s="159"/>
      <c r="V225" s="158"/>
      <c r="W225" s="158"/>
      <c r="X225" s="158"/>
      <c r="Y225" s="158"/>
      <c r="Z225" s="158"/>
      <c r="AA225" s="158"/>
      <c r="AB225" s="158"/>
      <c r="AC225" s="158"/>
      <c r="AD225" s="158"/>
      <c r="BB225" s="1"/>
    </row>
    <row r="226" spans="1:54" ht="16.5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9"/>
      <c r="O226" s="120"/>
      <c r="P226" s="159"/>
      <c r="Q226" s="159"/>
      <c r="R226" s="159"/>
      <c r="S226" s="159"/>
      <c r="T226" s="159"/>
      <c r="U226" s="159"/>
      <c r="V226" s="158"/>
      <c r="W226" s="158"/>
      <c r="X226" s="158"/>
      <c r="Y226" s="158"/>
      <c r="Z226" s="158"/>
      <c r="AA226" s="158"/>
      <c r="AB226" s="158"/>
      <c r="AC226" s="158"/>
      <c r="AD226" s="158"/>
      <c r="BB226" s="1"/>
    </row>
    <row r="227" spans="1:54" ht="16.5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9"/>
      <c r="O227" s="120"/>
      <c r="P227" s="159"/>
      <c r="Q227" s="159"/>
      <c r="R227" s="159"/>
      <c r="S227" s="159"/>
      <c r="T227" s="159"/>
      <c r="U227" s="159"/>
      <c r="V227" s="158"/>
      <c r="W227" s="158"/>
      <c r="X227" s="158"/>
      <c r="Y227" s="158"/>
      <c r="Z227" s="158"/>
      <c r="AA227" s="158"/>
      <c r="AB227" s="158"/>
      <c r="AC227" s="158"/>
      <c r="AD227" s="158"/>
      <c r="BB227" s="1"/>
    </row>
    <row r="228" spans="1:54" ht="16.5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9"/>
      <c r="O228" s="120"/>
      <c r="P228" s="159"/>
      <c r="Q228" s="159"/>
      <c r="R228" s="159"/>
      <c r="S228" s="159"/>
      <c r="T228" s="159"/>
      <c r="U228" s="159"/>
      <c r="V228" s="158"/>
      <c r="W228" s="158"/>
      <c r="X228" s="158"/>
      <c r="Y228" s="158"/>
      <c r="Z228" s="158"/>
      <c r="AA228" s="158"/>
      <c r="AB228" s="158"/>
      <c r="AC228" s="158"/>
      <c r="AD228" s="158"/>
      <c r="BB228" s="1"/>
    </row>
    <row r="229" spans="1:54" ht="16.5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9"/>
      <c r="O229" s="120"/>
      <c r="P229" s="159"/>
      <c r="Q229" s="159"/>
      <c r="R229" s="159"/>
      <c r="S229" s="159"/>
      <c r="T229" s="159"/>
      <c r="U229" s="159"/>
      <c r="V229" s="158"/>
      <c r="W229" s="158"/>
      <c r="X229" s="158"/>
      <c r="Y229" s="158"/>
      <c r="Z229" s="158"/>
      <c r="AA229" s="158"/>
      <c r="AB229" s="158"/>
      <c r="AC229" s="158"/>
      <c r="AD229" s="158"/>
      <c r="BB229" s="1"/>
    </row>
    <row r="230" spans="1:54" ht="16.5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9"/>
      <c r="O230" s="120"/>
      <c r="P230" s="159"/>
      <c r="Q230" s="159"/>
      <c r="R230" s="159"/>
      <c r="S230" s="159"/>
      <c r="T230" s="159"/>
      <c r="U230" s="159"/>
      <c r="V230" s="158"/>
      <c r="W230" s="158"/>
      <c r="X230" s="158"/>
      <c r="Y230" s="158"/>
      <c r="Z230" s="158"/>
      <c r="AA230" s="158"/>
      <c r="AB230" s="158"/>
      <c r="AC230" s="158"/>
      <c r="AD230" s="158"/>
      <c r="BB230" s="1"/>
    </row>
    <row r="231" spans="1:54" ht="16.5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9"/>
      <c r="O231" s="120"/>
      <c r="P231" s="159"/>
      <c r="Q231" s="159"/>
      <c r="R231" s="159"/>
      <c r="S231" s="159"/>
      <c r="T231" s="159"/>
      <c r="U231" s="159"/>
      <c r="V231" s="158"/>
      <c r="W231" s="158"/>
      <c r="X231" s="158"/>
      <c r="Y231" s="158"/>
      <c r="Z231" s="158"/>
      <c r="AA231" s="158"/>
      <c r="AB231" s="158"/>
      <c r="AC231" s="158"/>
      <c r="AD231" s="158"/>
      <c r="BB231" s="1"/>
    </row>
    <row r="232" spans="1:54" ht="16.5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9"/>
      <c r="O232" s="120"/>
      <c r="P232" s="159"/>
      <c r="Q232" s="159"/>
      <c r="R232" s="159"/>
      <c r="S232" s="159"/>
      <c r="T232" s="159"/>
      <c r="U232" s="159"/>
      <c r="V232" s="158"/>
      <c r="W232" s="158"/>
      <c r="X232" s="158"/>
      <c r="Y232" s="158"/>
      <c r="Z232" s="158"/>
      <c r="AA232" s="158"/>
      <c r="AB232" s="158"/>
      <c r="AC232" s="158"/>
      <c r="AD232" s="158"/>
      <c r="BB232" s="1"/>
    </row>
    <row r="233" spans="1:54" ht="16.5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9"/>
      <c r="O233" s="120"/>
      <c r="P233" s="159"/>
      <c r="Q233" s="159"/>
      <c r="R233" s="159"/>
      <c r="S233" s="159"/>
      <c r="T233" s="159"/>
      <c r="U233" s="159"/>
      <c r="V233" s="158"/>
      <c r="W233" s="158"/>
      <c r="X233" s="158"/>
      <c r="Y233" s="158"/>
      <c r="Z233" s="158"/>
      <c r="AA233" s="158"/>
      <c r="AB233" s="158"/>
      <c r="AC233" s="158"/>
      <c r="AD233" s="158"/>
      <c r="BB233" s="1"/>
    </row>
    <row r="234" spans="1:54" ht="16.5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9"/>
      <c r="O234" s="120"/>
      <c r="P234" s="159"/>
      <c r="Q234" s="159"/>
      <c r="R234" s="159"/>
      <c r="S234" s="159"/>
      <c r="T234" s="159"/>
      <c r="U234" s="159"/>
      <c r="V234" s="158"/>
      <c r="W234" s="158"/>
      <c r="X234" s="158"/>
      <c r="Y234" s="158"/>
      <c r="Z234" s="158"/>
      <c r="AA234" s="158"/>
      <c r="AB234" s="158"/>
      <c r="AC234" s="158"/>
      <c r="AD234" s="158"/>
      <c r="BB234" s="1"/>
    </row>
    <row r="235" spans="1:54" ht="16.5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9"/>
      <c r="O235" s="120"/>
      <c r="P235" s="159"/>
      <c r="Q235" s="159"/>
      <c r="R235" s="159"/>
      <c r="S235" s="159"/>
      <c r="T235" s="159"/>
      <c r="U235" s="159"/>
      <c r="V235" s="158"/>
      <c r="W235" s="158"/>
      <c r="X235" s="158"/>
      <c r="Y235" s="158"/>
      <c r="Z235" s="158"/>
      <c r="AA235" s="158"/>
      <c r="AB235" s="158"/>
      <c r="AC235" s="158"/>
      <c r="AD235" s="158"/>
      <c r="BB235" s="1"/>
    </row>
    <row r="236" spans="1:54" ht="16.5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9"/>
      <c r="O236" s="120"/>
      <c r="P236" s="159"/>
      <c r="Q236" s="159"/>
      <c r="R236" s="159"/>
      <c r="S236" s="159"/>
      <c r="T236" s="159"/>
      <c r="U236" s="159"/>
      <c r="V236" s="158"/>
      <c r="W236" s="158"/>
      <c r="X236" s="158"/>
      <c r="Y236" s="158"/>
      <c r="Z236" s="158"/>
      <c r="AA236" s="158"/>
      <c r="AB236" s="158"/>
      <c r="AC236" s="158"/>
      <c r="AD236" s="158"/>
      <c r="BB236" s="1"/>
    </row>
    <row r="237" spans="1:54" ht="16.5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9"/>
      <c r="O237" s="120"/>
      <c r="P237" s="159"/>
      <c r="Q237" s="159"/>
      <c r="R237" s="159"/>
      <c r="S237" s="159"/>
      <c r="T237" s="159"/>
      <c r="U237" s="159"/>
      <c r="V237" s="158"/>
      <c r="W237" s="158"/>
      <c r="X237" s="158"/>
      <c r="Y237" s="158"/>
      <c r="Z237" s="158"/>
      <c r="AA237" s="158"/>
      <c r="AB237" s="158"/>
      <c r="AC237" s="158"/>
      <c r="AD237" s="158"/>
      <c r="BB237" s="1"/>
    </row>
    <row r="238" spans="1:54" ht="16.5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9"/>
      <c r="O238" s="120"/>
      <c r="P238" s="159"/>
      <c r="Q238" s="159"/>
      <c r="R238" s="159"/>
      <c r="S238" s="159"/>
      <c r="T238" s="159"/>
      <c r="U238" s="159"/>
      <c r="V238" s="158"/>
      <c r="W238" s="158"/>
      <c r="X238" s="158"/>
      <c r="Y238" s="158"/>
      <c r="Z238" s="158"/>
      <c r="AA238" s="158"/>
      <c r="AB238" s="158"/>
      <c r="AC238" s="158"/>
      <c r="AD238" s="158"/>
      <c r="BB238" s="1"/>
    </row>
    <row r="239" spans="1:54" ht="16.5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9"/>
      <c r="O239" s="120"/>
      <c r="P239" s="159"/>
      <c r="Q239" s="159"/>
      <c r="R239" s="159"/>
      <c r="S239" s="159"/>
      <c r="T239" s="159"/>
      <c r="U239" s="159"/>
      <c r="V239" s="158"/>
      <c r="W239" s="158"/>
      <c r="X239" s="158"/>
      <c r="Y239" s="158"/>
      <c r="Z239" s="158"/>
      <c r="AA239" s="158"/>
      <c r="AB239" s="158"/>
      <c r="AC239" s="158"/>
      <c r="AD239" s="158"/>
      <c r="BB239" s="1"/>
    </row>
    <row r="240" spans="1:54" ht="16.5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9"/>
      <c r="O240" s="120"/>
      <c r="P240" s="159"/>
      <c r="Q240" s="159"/>
      <c r="R240" s="159"/>
      <c r="S240" s="159"/>
      <c r="T240" s="159"/>
      <c r="U240" s="159"/>
      <c r="V240" s="158"/>
      <c r="W240" s="158"/>
      <c r="X240" s="158"/>
      <c r="Y240" s="158"/>
      <c r="Z240" s="158"/>
      <c r="AA240" s="158"/>
      <c r="AB240" s="158"/>
      <c r="AC240" s="158"/>
      <c r="AD240" s="158"/>
      <c r="BB240" s="1"/>
    </row>
    <row r="241" spans="1:54" ht="16.5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9"/>
      <c r="O241" s="120"/>
      <c r="P241" s="159"/>
      <c r="Q241" s="159"/>
      <c r="R241" s="159"/>
      <c r="S241" s="159"/>
      <c r="T241" s="159"/>
      <c r="U241" s="159"/>
      <c r="V241" s="158"/>
      <c r="W241" s="158"/>
      <c r="X241" s="158"/>
      <c r="Y241" s="158"/>
      <c r="Z241" s="158"/>
      <c r="AA241" s="158"/>
      <c r="AB241" s="158"/>
      <c r="AC241" s="158"/>
      <c r="AD241" s="158"/>
      <c r="BB241" s="1"/>
    </row>
    <row r="242" spans="1:54" ht="16.5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9"/>
      <c r="O242" s="120"/>
      <c r="P242" s="159"/>
      <c r="Q242" s="159"/>
      <c r="R242" s="159"/>
      <c r="S242" s="159"/>
      <c r="T242" s="159"/>
      <c r="U242" s="159"/>
      <c r="V242" s="158"/>
      <c r="W242" s="158"/>
      <c r="X242" s="158"/>
      <c r="Y242" s="158"/>
      <c r="Z242" s="158"/>
      <c r="AA242" s="158"/>
      <c r="AB242" s="158"/>
      <c r="AC242" s="158"/>
      <c r="AD242" s="158"/>
      <c r="BB242" s="1"/>
    </row>
    <row r="243" spans="1:54" ht="16.5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9"/>
      <c r="O243" s="120"/>
      <c r="P243" s="159"/>
      <c r="Q243" s="159"/>
      <c r="R243" s="159"/>
      <c r="S243" s="159"/>
      <c r="T243" s="159"/>
      <c r="U243" s="159"/>
      <c r="V243" s="158"/>
      <c r="W243" s="158"/>
      <c r="X243" s="158"/>
      <c r="Y243" s="158"/>
      <c r="Z243" s="158"/>
      <c r="AA243" s="158"/>
      <c r="AB243" s="158"/>
      <c r="AC243" s="158"/>
      <c r="AD243" s="158"/>
      <c r="BB243" s="1"/>
    </row>
    <row r="244" spans="1:54" ht="16.5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9"/>
      <c r="O244" s="120"/>
      <c r="P244" s="159"/>
      <c r="Q244" s="159"/>
      <c r="R244" s="159"/>
      <c r="S244" s="159"/>
      <c r="T244" s="159"/>
      <c r="U244" s="159"/>
      <c r="V244" s="158"/>
      <c r="W244" s="158"/>
      <c r="X244" s="158"/>
      <c r="Y244" s="158"/>
      <c r="Z244" s="158"/>
      <c r="AA244" s="158"/>
      <c r="AB244" s="158"/>
      <c r="AC244" s="158"/>
      <c r="AD244" s="158"/>
      <c r="BB244" s="1"/>
    </row>
    <row r="245" spans="1:54" ht="16.5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9"/>
      <c r="O245" s="120"/>
      <c r="P245" s="159"/>
      <c r="Q245" s="159"/>
      <c r="R245" s="159"/>
      <c r="S245" s="159"/>
      <c r="T245" s="159"/>
      <c r="U245" s="159"/>
      <c r="V245" s="158"/>
      <c r="W245" s="158"/>
      <c r="X245" s="158"/>
      <c r="Y245" s="158"/>
      <c r="Z245" s="158"/>
      <c r="AA245" s="158"/>
      <c r="AB245" s="158"/>
      <c r="AC245" s="158"/>
      <c r="AD245" s="158"/>
      <c r="BB245" s="1"/>
    </row>
    <row r="246" spans="1:54" ht="16.5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9"/>
      <c r="O246" s="120"/>
      <c r="P246" s="159"/>
      <c r="Q246" s="159"/>
      <c r="R246" s="159"/>
      <c r="S246" s="159"/>
      <c r="T246" s="159"/>
      <c r="U246" s="159"/>
      <c r="V246" s="158"/>
      <c r="W246" s="158"/>
      <c r="X246" s="158"/>
      <c r="Y246" s="158"/>
      <c r="Z246" s="158"/>
      <c r="AA246" s="158"/>
      <c r="AB246" s="158"/>
      <c r="AC246" s="158"/>
      <c r="AD246" s="158"/>
      <c r="BB246" s="1"/>
    </row>
    <row r="247" spans="1:54" ht="16.5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9"/>
      <c r="O247" s="120"/>
      <c r="P247" s="159"/>
      <c r="Q247" s="159"/>
      <c r="R247" s="159"/>
      <c r="S247" s="159"/>
      <c r="T247" s="159"/>
      <c r="U247" s="159"/>
      <c r="V247" s="158"/>
      <c r="W247" s="158"/>
      <c r="X247" s="158"/>
      <c r="Y247" s="158"/>
      <c r="Z247" s="158"/>
      <c r="AA247" s="158"/>
      <c r="AB247" s="158"/>
      <c r="AC247" s="158"/>
      <c r="AD247" s="158"/>
      <c r="BB247" s="1"/>
    </row>
    <row r="248" spans="1:54" ht="16.5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9"/>
      <c r="O248" s="120"/>
      <c r="P248" s="159"/>
      <c r="Q248" s="159"/>
      <c r="R248" s="159"/>
      <c r="S248" s="159"/>
      <c r="T248" s="159"/>
      <c r="U248" s="159"/>
      <c r="V248" s="158"/>
      <c r="W248" s="158"/>
      <c r="X248" s="158"/>
      <c r="Y248" s="158"/>
      <c r="Z248" s="158"/>
      <c r="AA248" s="158"/>
      <c r="AB248" s="158"/>
      <c r="AC248" s="158"/>
      <c r="AD248" s="158"/>
      <c r="BB248" s="1"/>
    </row>
    <row r="249" spans="1:54" ht="16.5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9"/>
      <c r="O249" s="120"/>
      <c r="P249" s="159"/>
      <c r="Q249" s="159"/>
      <c r="R249" s="159"/>
      <c r="S249" s="159"/>
      <c r="T249" s="159"/>
      <c r="U249" s="159"/>
      <c r="V249" s="158"/>
      <c r="W249" s="158"/>
      <c r="X249" s="158"/>
      <c r="Y249" s="158"/>
      <c r="Z249" s="158"/>
      <c r="AA249" s="158"/>
      <c r="AB249" s="158"/>
      <c r="AC249" s="158"/>
      <c r="AD249" s="158"/>
      <c r="BB249" s="1"/>
    </row>
    <row r="250" spans="1:54" ht="16.5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9"/>
      <c r="O250" s="120"/>
      <c r="P250" s="159"/>
      <c r="Q250" s="159"/>
      <c r="R250" s="159"/>
      <c r="S250" s="159"/>
      <c r="T250" s="159"/>
      <c r="U250" s="159"/>
      <c r="V250" s="158"/>
      <c r="W250" s="158"/>
      <c r="X250" s="158"/>
      <c r="Y250" s="158"/>
      <c r="Z250" s="158"/>
      <c r="AA250" s="158"/>
      <c r="AB250" s="158"/>
      <c r="AC250" s="158"/>
      <c r="AD250" s="158"/>
      <c r="BB250" s="1"/>
    </row>
    <row r="251" spans="1:54" ht="16.5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9"/>
      <c r="O251" s="120"/>
      <c r="P251" s="159"/>
      <c r="Q251" s="159"/>
      <c r="R251" s="159"/>
      <c r="S251" s="159"/>
      <c r="T251" s="159"/>
      <c r="U251" s="159"/>
      <c r="V251" s="158"/>
      <c r="W251" s="158"/>
      <c r="X251" s="158"/>
      <c r="Y251" s="158"/>
      <c r="Z251" s="158"/>
      <c r="AA251" s="158"/>
      <c r="AB251" s="158"/>
      <c r="AC251" s="158"/>
      <c r="AD251" s="158"/>
      <c r="BB251" s="1"/>
    </row>
    <row r="252" spans="1:54" ht="16.5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9"/>
      <c r="O252" s="120"/>
      <c r="P252" s="159"/>
      <c r="Q252" s="159"/>
      <c r="R252" s="159"/>
      <c r="S252" s="159"/>
      <c r="T252" s="159"/>
      <c r="U252" s="159"/>
      <c r="V252" s="158"/>
      <c r="W252" s="158"/>
      <c r="X252" s="158"/>
      <c r="Y252" s="158"/>
      <c r="Z252" s="158"/>
      <c r="AA252" s="158"/>
      <c r="AB252" s="158"/>
      <c r="AC252" s="158"/>
      <c r="AD252" s="158"/>
      <c r="BB252" s="1"/>
    </row>
    <row r="253" spans="1:54" ht="16.5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9"/>
      <c r="O253" s="120"/>
      <c r="P253" s="159"/>
      <c r="Q253" s="159"/>
      <c r="R253" s="159"/>
      <c r="S253" s="159"/>
      <c r="T253" s="159"/>
      <c r="U253" s="159"/>
      <c r="V253" s="158"/>
      <c r="W253" s="158"/>
      <c r="X253" s="158"/>
      <c r="Y253" s="158"/>
      <c r="Z253" s="158"/>
      <c r="AA253" s="158"/>
      <c r="AB253" s="158"/>
      <c r="AC253" s="158"/>
      <c r="AD253" s="158"/>
      <c r="BB253" s="1"/>
    </row>
    <row r="254" spans="1:54" ht="16.5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9"/>
      <c r="O254" s="120"/>
      <c r="P254" s="159"/>
      <c r="Q254" s="159"/>
      <c r="R254" s="159"/>
      <c r="S254" s="159"/>
      <c r="T254" s="159"/>
      <c r="U254" s="159"/>
      <c r="V254" s="158"/>
      <c r="W254" s="158"/>
      <c r="X254" s="158"/>
      <c r="Y254" s="158"/>
      <c r="Z254" s="158"/>
      <c r="AA254" s="158"/>
      <c r="AB254" s="158"/>
      <c r="AC254" s="158"/>
      <c r="AD254" s="158"/>
      <c r="BB254" s="1"/>
    </row>
    <row r="255" spans="1:54" ht="16.5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9"/>
      <c r="O255" s="120"/>
      <c r="P255" s="159"/>
      <c r="Q255" s="159"/>
      <c r="R255" s="159"/>
      <c r="S255" s="159"/>
      <c r="T255" s="159"/>
      <c r="U255" s="159"/>
      <c r="V255" s="158"/>
      <c r="W255" s="158"/>
      <c r="X255" s="158"/>
      <c r="Y255" s="158"/>
      <c r="Z255" s="158"/>
      <c r="AA255" s="158"/>
      <c r="AB255" s="158"/>
      <c r="AC255" s="158"/>
      <c r="AD255" s="158"/>
      <c r="BB255" s="1"/>
    </row>
    <row r="256" spans="1:54" ht="16.5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9"/>
      <c r="O256" s="120"/>
      <c r="P256" s="159"/>
      <c r="Q256" s="159"/>
      <c r="R256" s="159"/>
      <c r="S256" s="159"/>
      <c r="T256" s="159"/>
      <c r="U256" s="159"/>
      <c r="V256" s="158"/>
      <c r="W256" s="158"/>
      <c r="X256" s="158"/>
      <c r="Y256" s="158"/>
      <c r="Z256" s="158"/>
      <c r="AA256" s="158"/>
      <c r="AB256" s="158"/>
      <c r="AC256" s="158"/>
      <c r="AD256" s="158"/>
      <c r="BB256" s="1"/>
    </row>
    <row r="257" spans="1:54" ht="16.5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9"/>
      <c r="O257" s="120"/>
      <c r="P257" s="159"/>
      <c r="Q257" s="159"/>
      <c r="R257" s="159"/>
      <c r="S257" s="159"/>
      <c r="T257" s="159"/>
      <c r="U257" s="159"/>
      <c r="V257" s="158"/>
      <c r="W257" s="158"/>
      <c r="X257" s="158"/>
      <c r="Y257" s="158"/>
      <c r="Z257" s="158"/>
      <c r="AA257" s="158"/>
      <c r="AB257" s="158"/>
      <c r="AC257" s="158"/>
      <c r="AD257" s="158"/>
      <c r="BB257" s="1"/>
    </row>
    <row r="258" spans="1:54" ht="16.5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9"/>
      <c r="O258" s="120"/>
      <c r="P258" s="159"/>
      <c r="Q258" s="159"/>
      <c r="R258" s="159"/>
      <c r="S258" s="159"/>
      <c r="T258" s="159"/>
      <c r="U258" s="159"/>
      <c r="V258" s="158"/>
      <c r="W258" s="158"/>
      <c r="X258" s="158"/>
      <c r="Y258" s="158"/>
      <c r="Z258" s="158"/>
      <c r="AA258" s="158"/>
      <c r="AB258" s="158"/>
      <c r="AC258" s="158"/>
      <c r="AD258" s="158"/>
      <c r="BB258" s="1"/>
    </row>
    <row r="259" spans="1:54" ht="16.5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9"/>
      <c r="O259" s="120"/>
      <c r="P259" s="159"/>
      <c r="Q259" s="159"/>
      <c r="R259" s="159"/>
      <c r="S259" s="159"/>
      <c r="T259" s="159"/>
      <c r="U259" s="159"/>
      <c r="V259" s="158"/>
      <c r="W259" s="158"/>
      <c r="X259" s="158"/>
      <c r="Y259" s="158"/>
      <c r="Z259" s="158"/>
      <c r="AA259" s="158"/>
      <c r="AB259" s="158"/>
      <c r="AC259" s="158"/>
      <c r="AD259" s="158"/>
      <c r="BB259" s="1"/>
    </row>
    <row r="260" spans="1:54" ht="16.5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9"/>
      <c r="O260" s="120"/>
      <c r="P260" s="159"/>
      <c r="Q260" s="159"/>
      <c r="R260" s="159"/>
      <c r="S260" s="159"/>
      <c r="T260" s="159"/>
      <c r="U260" s="159"/>
      <c r="V260" s="158"/>
      <c r="W260" s="158"/>
      <c r="X260" s="158"/>
      <c r="Y260" s="158"/>
      <c r="Z260" s="158"/>
      <c r="AA260" s="158"/>
      <c r="AB260" s="158"/>
      <c r="AC260" s="158"/>
      <c r="AD260" s="158"/>
      <c r="BB260" s="1"/>
    </row>
    <row r="261" spans="1:54" ht="16.5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9"/>
      <c r="O261" s="120"/>
      <c r="P261" s="159"/>
      <c r="Q261" s="159"/>
      <c r="R261" s="159"/>
      <c r="S261" s="159"/>
      <c r="T261" s="159"/>
      <c r="U261" s="159"/>
      <c r="V261" s="158"/>
      <c r="W261" s="158"/>
      <c r="X261" s="158"/>
      <c r="Y261" s="158"/>
      <c r="Z261" s="158"/>
      <c r="AA261" s="158"/>
      <c r="AB261" s="158"/>
      <c r="AC261" s="158"/>
      <c r="AD261" s="158"/>
      <c r="BB261" s="1"/>
    </row>
    <row r="262" spans="1:54" ht="16.5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9"/>
      <c r="O262" s="120"/>
      <c r="P262" s="159"/>
      <c r="Q262" s="159"/>
      <c r="R262" s="159"/>
      <c r="S262" s="159"/>
      <c r="T262" s="159"/>
      <c r="U262" s="159"/>
      <c r="V262" s="158"/>
      <c r="W262" s="158"/>
      <c r="X262" s="158"/>
      <c r="Y262" s="158"/>
      <c r="Z262" s="158"/>
      <c r="AA262" s="158"/>
      <c r="AB262" s="158"/>
      <c r="AC262" s="158"/>
      <c r="AD262" s="158"/>
      <c r="BB262" s="1"/>
    </row>
    <row r="263" spans="1:54" ht="16.5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9"/>
      <c r="O263" s="120"/>
      <c r="P263" s="159"/>
      <c r="Q263" s="159"/>
      <c r="R263" s="159"/>
      <c r="S263" s="159"/>
      <c r="T263" s="159"/>
      <c r="U263" s="159"/>
      <c r="V263" s="158"/>
      <c r="W263" s="158"/>
      <c r="X263" s="158"/>
      <c r="Y263" s="158"/>
      <c r="Z263" s="158"/>
      <c r="AA263" s="158"/>
      <c r="AB263" s="158"/>
      <c r="AC263" s="158"/>
      <c r="AD263" s="158"/>
      <c r="BB263" s="1"/>
    </row>
    <row r="264" spans="1:54" ht="16.5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9"/>
      <c r="O264" s="120"/>
      <c r="P264" s="159"/>
      <c r="Q264" s="159"/>
      <c r="R264" s="159"/>
      <c r="S264" s="159"/>
      <c r="T264" s="159"/>
      <c r="U264" s="159"/>
      <c r="V264" s="158"/>
      <c r="W264" s="158"/>
      <c r="X264" s="158"/>
      <c r="Y264" s="158"/>
      <c r="Z264" s="158"/>
      <c r="AA264" s="158"/>
      <c r="AB264" s="158"/>
      <c r="AC264" s="158"/>
      <c r="AD264" s="158"/>
      <c r="BB264" s="1"/>
    </row>
    <row r="265" spans="1:54" ht="16.5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9"/>
      <c r="O265" s="120"/>
      <c r="P265" s="159"/>
      <c r="Q265" s="159"/>
      <c r="R265" s="159"/>
      <c r="S265" s="159"/>
      <c r="T265" s="159"/>
      <c r="U265" s="159"/>
      <c r="V265" s="158"/>
      <c r="W265" s="158"/>
      <c r="X265" s="158"/>
      <c r="Y265" s="158"/>
      <c r="Z265" s="158"/>
      <c r="AA265" s="158"/>
      <c r="AB265" s="158"/>
      <c r="AC265" s="158"/>
      <c r="AD265" s="158"/>
      <c r="BB265" s="1"/>
    </row>
    <row r="266" spans="1:54" ht="16.5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9"/>
      <c r="O266" s="120"/>
      <c r="P266" s="159"/>
      <c r="Q266" s="159"/>
      <c r="R266" s="159"/>
      <c r="S266" s="159"/>
      <c r="T266" s="159"/>
      <c r="U266" s="159"/>
      <c r="V266" s="158"/>
      <c r="W266" s="158"/>
      <c r="X266" s="158"/>
      <c r="Y266" s="158"/>
      <c r="Z266" s="158"/>
      <c r="AA266" s="158"/>
      <c r="AB266" s="158"/>
      <c r="AC266" s="158"/>
      <c r="AD266" s="158"/>
      <c r="BB266" s="1"/>
    </row>
    <row r="267" spans="14:54" ht="16.5">
      <c r="N267" s="76"/>
      <c r="O267" s="120"/>
      <c r="P267" s="76"/>
      <c r="Q267" s="76"/>
      <c r="R267" s="76"/>
      <c r="S267" s="76"/>
      <c r="T267" s="76"/>
      <c r="U267" s="76"/>
      <c r="BB267" s="1"/>
    </row>
    <row r="268" spans="14:54" ht="16.5">
      <c r="N268" s="76"/>
      <c r="O268" s="120"/>
      <c r="P268" s="76"/>
      <c r="Q268" s="76"/>
      <c r="R268" s="76"/>
      <c r="S268" s="76"/>
      <c r="T268" s="76"/>
      <c r="U268" s="76"/>
      <c r="BB268" s="1"/>
    </row>
    <row r="269" spans="14:54" ht="16.5">
      <c r="N269" s="76"/>
      <c r="O269" s="120"/>
      <c r="P269" s="76"/>
      <c r="Q269" s="76"/>
      <c r="R269" s="76"/>
      <c r="S269" s="76"/>
      <c r="T269" s="76"/>
      <c r="U269" s="76"/>
      <c r="BB269" s="1"/>
    </row>
    <row r="270" spans="14:54" ht="16.5">
      <c r="N270" s="76"/>
      <c r="O270" s="120"/>
      <c r="P270" s="76"/>
      <c r="Q270" s="76"/>
      <c r="R270" s="76"/>
      <c r="S270" s="76"/>
      <c r="T270" s="76"/>
      <c r="U270" s="76"/>
      <c r="BB270" s="1"/>
    </row>
    <row r="271" spans="14:54" ht="16.5">
      <c r="N271" s="76"/>
      <c r="O271" s="120"/>
      <c r="P271" s="76"/>
      <c r="Q271" s="76"/>
      <c r="R271" s="76"/>
      <c r="S271" s="76"/>
      <c r="T271" s="76"/>
      <c r="U271" s="76"/>
      <c r="BB271" s="1"/>
    </row>
    <row r="272" spans="14:54" ht="16.5">
      <c r="N272" s="76"/>
      <c r="O272" s="120"/>
      <c r="P272" s="76"/>
      <c r="Q272" s="76"/>
      <c r="R272" s="76"/>
      <c r="S272" s="76"/>
      <c r="T272" s="76"/>
      <c r="U272" s="76"/>
      <c r="BB272" s="1"/>
    </row>
    <row r="273" spans="14:54" ht="16.5">
      <c r="N273" s="76"/>
      <c r="O273" s="120"/>
      <c r="P273" s="76"/>
      <c r="Q273" s="76"/>
      <c r="R273" s="76"/>
      <c r="S273" s="76"/>
      <c r="T273" s="76"/>
      <c r="U273" s="76"/>
      <c r="BB273" s="1"/>
    </row>
    <row r="274" spans="14:54" ht="16.5">
      <c r="N274" s="76"/>
      <c r="O274" s="120"/>
      <c r="P274" s="76"/>
      <c r="Q274" s="76"/>
      <c r="R274" s="76"/>
      <c r="S274" s="76"/>
      <c r="T274" s="76"/>
      <c r="U274" s="76"/>
      <c r="BB274" s="1"/>
    </row>
    <row r="275" spans="14:54" ht="16.5">
      <c r="N275" s="76"/>
      <c r="O275" s="120"/>
      <c r="P275" s="76"/>
      <c r="Q275" s="76"/>
      <c r="R275" s="76"/>
      <c r="S275" s="76"/>
      <c r="T275" s="76"/>
      <c r="U275" s="76"/>
      <c r="BB275" s="1"/>
    </row>
    <row r="276" spans="14:54" ht="16.5">
      <c r="N276" s="76"/>
      <c r="O276" s="120"/>
      <c r="P276" s="76"/>
      <c r="Q276" s="76"/>
      <c r="R276" s="76"/>
      <c r="S276" s="76"/>
      <c r="T276" s="76"/>
      <c r="U276" s="76"/>
      <c r="BB276" s="1"/>
    </row>
    <row r="277" spans="14:54" ht="16.5">
      <c r="N277" s="76"/>
      <c r="O277" s="120"/>
      <c r="P277" s="76"/>
      <c r="Q277" s="76"/>
      <c r="R277" s="76"/>
      <c r="S277" s="76"/>
      <c r="T277" s="76"/>
      <c r="U277" s="76"/>
      <c r="BB277" s="1"/>
    </row>
    <row r="278" spans="14:54" ht="16.5">
      <c r="N278" s="76"/>
      <c r="O278" s="120"/>
      <c r="P278" s="76"/>
      <c r="Q278" s="76"/>
      <c r="R278" s="76"/>
      <c r="S278" s="76"/>
      <c r="T278" s="76"/>
      <c r="U278" s="76"/>
      <c r="BB278" s="1"/>
    </row>
    <row r="279" spans="14:54" ht="16.5">
      <c r="N279" s="76"/>
      <c r="O279" s="120"/>
      <c r="P279" s="76"/>
      <c r="Q279" s="76"/>
      <c r="R279" s="76"/>
      <c r="S279" s="76"/>
      <c r="T279" s="76"/>
      <c r="U279" s="76"/>
      <c r="BB279" s="1"/>
    </row>
    <row r="280" spans="14:54" ht="16.5">
      <c r="N280" s="76"/>
      <c r="O280" s="120"/>
      <c r="P280" s="76"/>
      <c r="Q280" s="76"/>
      <c r="R280" s="76"/>
      <c r="S280" s="76"/>
      <c r="T280" s="76"/>
      <c r="U280" s="76"/>
      <c r="BB280" s="1"/>
    </row>
    <row r="281" spans="14:54" ht="16.5">
      <c r="N281" s="76"/>
      <c r="O281" s="120"/>
      <c r="P281" s="76"/>
      <c r="Q281" s="76"/>
      <c r="R281" s="76"/>
      <c r="S281" s="76"/>
      <c r="T281" s="76"/>
      <c r="U281" s="76"/>
      <c r="BB281" s="1"/>
    </row>
    <row r="282" spans="14:54" ht="16.5">
      <c r="N282" s="76"/>
      <c r="O282" s="120"/>
      <c r="P282" s="76"/>
      <c r="Q282" s="76"/>
      <c r="R282" s="76"/>
      <c r="S282" s="76"/>
      <c r="T282" s="76"/>
      <c r="U282" s="76"/>
      <c r="BB282" s="1"/>
    </row>
    <row r="283" spans="14:54" ht="16.5">
      <c r="N283" s="76"/>
      <c r="O283" s="120"/>
      <c r="P283" s="76"/>
      <c r="Q283" s="76"/>
      <c r="R283" s="76"/>
      <c r="S283" s="76"/>
      <c r="T283" s="76"/>
      <c r="U283" s="76"/>
      <c r="BB283" s="1"/>
    </row>
    <row r="284" spans="14:54" ht="16.5">
      <c r="N284" s="76"/>
      <c r="O284" s="120"/>
      <c r="P284" s="76"/>
      <c r="Q284" s="76"/>
      <c r="R284" s="76"/>
      <c r="S284" s="76"/>
      <c r="T284" s="76"/>
      <c r="U284" s="76"/>
      <c r="BB284" s="1"/>
    </row>
    <row r="285" spans="14:54" ht="16.5">
      <c r="N285" s="76"/>
      <c r="O285" s="120"/>
      <c r="P285" s="76"/>
      <c r="Q285" s="76"/>
      <c r="R285" s="76"/>
      <c r="S285" s="76"/>
      <c r="T285" s="76"/>
      <c r="U285" s="76"/>
      <c r="BB285" s="1"/>
    </row>
    <row r="286" spans="14:54" ht="16.5">
      <c r="N286" s="76"/>
      <c r="O286" s="120"/>
      <c r="P286" s="76"/>
      <c r="Q286" s="76"/>
      <c r="R286" s="76"/>
      <c r="S286" s="76"/>
      <c r="T286" s="76"/>
      <c r="U286" s="76"/>
      <c r="BB286" s="1"/>
    </row>
    <row r="287" spans="14:54" ht="16.5">
      <c r="N287" s="76"/>
      <c r="O287" s="120"/>
      <c r="P287" s="76"/>
      <c r="Q287" s="76"/>
      <c r="R287" s="76"/>
      <c r="S287" s="76"/>
      <c r="T287" s="76"/>
      <c r="U287" s="76"/>
      <c r="BB287" s="1"/>
    </row>
    <row r="288" spans="14:54" ht="16.5">
      <c r="N288" s="76"/>
      <c r="O288" s="120"/>
      <c r="P288" s="76"/>
      <c r="Q288" s="76"/>
      <c r="R288" s="76"/>
      <c r="S288" s="76"/>
      <c r="T288" s="76"/>
      <c r="U288" s="76"/>
      <c r="BB288" s="1"/>
    </row>
    <row r="289" spans="14:54" ht="16.5">
      <c r="N289" s="76"/>
      <c r="O289" s="120"/>
      <c r="P289" s="76"/>
      <c r="Q289" s="76"/>
      <c r="R289" s="76"/>
      <c r="S289" s="76"/>
      <c r="T289" s="76"/>
      <c r="U289" s="76"/>
      <c r="BB289" s="1"/>
    </row>
    <row r="290" spans="14:54" ht="16.5">
      <c r="N290" s="76"/>
      <c r="O290" s="120"/>
      <c r="P290" s="76"/>
      <c r="Q290" s="76"/>
      <c r="R290" s="76"/>
      <c r="S290" s="76"/>
      <c r="T290" s="76"/>
      <c r="U290" s="76"/>
      <c r="BB290" s="1"/>
    </row>
    <row r="291" spans="14:54" ht="16.5">
      <c r="N291" s="76"/>
      <c r="O291" s="120"/>
      <c r="P291" s="76"/>
      <c r="Q291" s="76"/>
      <c r="R291" s="76"/>
      <c r="S291" s="76"/>
      <c r="T291" s="76"/>
      <c r="U291" s="76"/>
      <c r="BB291" s="1"/>
    </row>
    <row r="292" spans="14:54" ht="16.5">
      <c r="N292" s="76"/>
      <c r="O292" s="120"/>
      <c r="P292" s="76"/>
      <c r="Q292" s="76"/>
      <c r="R292" s="76"/>
      <c r="S292" s="76"/>
      <c r="T292" s="76"/>
      <c r="U292" s="76"/>
      <c r="BB292" s="1"/>
    </row>
    <row r="293" spans="14:54" ht="16.5">
      <c r="N293" s="76"/>
      <c r="O293" s="120"/>
      <c r="P293" s="76"/>
      <c r="Q293" s="76"/>
      <c r="R293" s="76"/>
      <c r="S293" s="76"/>
      <c r="T293" s="76"/>
      <c r="U293" s="76"/>
      <c r="BB293" s="1"/>
    </row>
    <row r="294" spans="14:54" ht="16.5">
      <c r="N294" s="76"/>
      <c r="O294" s="120"/>
      <c r="P294" s="76"/>
      <c r="Q294" s="76"/>
      <c r="R294" s="76"/>
      <c r="S294" s="76"/>
      <c r="T294" s="76"/>
      <c r="U294" s="76"/>
      <c r="BB294" s="1"/>
    </row>
    <row r="295" spans="14:54" ht="16.5">
      <c r="N295" s="76"/>
      <c r="O295" s="120"/>
      <c r="P295" s="76"/>
      <c r="Q295" s="76"/>
      <c r="R295" s="76"/>
      <c r="S295" s="76"/>
      <c r="T295" s="76"/>
      <c r="U295" s="76"/>
      <c r="BB295" s="1"/>
    </row>
    <row r="296" spans="14:54" ht="16.5">
      <c r="N296" s="76"/>
      <c r="O296" s="120"/>
      <c r="P296" s="76"/>
      <c r="Q296" s="76"/>
      <c r="R296" s="76"/>
      <c r="S296" s="76"/>
      <c r="T296" s="76"/>
      <c r="U296" s="76"/>
      <c r="BB296" s="1"/>
    </row>
    <row r="297" spans="14:54" ht="16.5">
      <c r="N297" s="76"/>
      <c r="O297" s="120"/>
      <c r="P297" s="76"/>
      <c r="Q297" s="76"/>
      <c r="R297" s="76"/>
      <c r="S297" s="76"/>
      <c r="T297" s="76"/>
      <c r="U297" s="76"/>
      <c r="BB297" s="1"/>
    </row>
    <row r="298" spans="14:54" ht="16.5">
      <c r="N298" s="76"/>
      <c r="O298" s="120"/>
      <c r="P298" s="76"/>
      <c r="Q298" s="76"/>
      <c r="R298" s="76"/>
      <c r="S298" s="76"/>
      <c r="T298" s="76"/>
      <c r="U298" s="76"/>
      <c r="BB298" s="1"/>
    </row>
    <row r="299" spans="14:54" ht="16.5">
      <c r="N299" s="76"/>
      <c r="O299" s="120"/>
      <c r="P299" s="76"/>
      <c r="Q299" s="76"/>
      <c r="R299" s="76"/>
      <c r="S299" s="76"/>
      <c r="T299" s="76"/>
      <c r="U299" s="76"/>
      <c r="BB299" s="1"/>
    </row>
    <row r="300" spans="14:54" ht="16.5">
      <c r="N300" s="76"/>
      <c r="O300" s="120"/>
      <c r="P300" s="76"/>
      <c r="Q300" s="76"/>
      <c r="R300" s="76"/>
      <c r="S300" s="76"/>
      <c r="T300" s="76"/>
      <c r="U300" s="76"/>
      <c r="BB300" s="1"/>
    </row>
    <row r="301" spans="14:54" ht="16.5">
      <c r="N301" s="76"/>
      <c r="O301" s="120"/>
      <c r="P301" s="76"/>
      <c r="Q301" s="76"/>
      <c r="R301" s="76"/>
      <c r="S301" s="76"/>
      <c r="T301" s="76"/>
      <c r="U301" s="76"/>
      <c r="BB301" s="1"/>
    </row>
    <row r="302" spans="14:54" ht="16.5">
      <c r="N302" s="76"/>
      <c r="O302" s="120"/>
      <c r="P302" s="76"/>
      <c r="Q302" s="76"/>
      <c r="R302" s="76"/>
      <c r="S302" s="76"/>
      <c r="T302" s="76"/>
      <c r="U302" s="76"/>
      <c r="BB302" s="1"/>
    </row>
    <row r="303" spans="14:54" ht="16.5">
      <c r="N303" s="76"/>
      <c r="O303" s="120"/>
      <c r="P303" s="76"/>
      <c r="Q303" s="76"/>
      <c r="R303" s="76"/>
      <c r="S303" s="76"/>
      <c r="T303" s="76"/>
      <c r="U303" s="76"/>
      <c r="BB303" s="1"/>
    </row>
    <row r="304" spans="14:54" ht="16.5">
      <c r="N304" s="76"/>
      <c r="O304" s="120"/>
      <c r="P304" s="76"/>
      <c r="Q304" s="76"/>
      <c r="R304" s="76"/>
      <c r="S304" s="76"/>
      <c r="T304" s="76"/>
      <c r="U304" s="76"/>
      <c r="BB304" s="1"/>
    </row>
    <row r="305" spans="14:54" ht="16.5">
      <c r="N305" s="76"/>
      <c r="O305" s="120"/>
      <c r="P305" s="76"/>
      <c r="Q305" s="76"/>
      <c r="R305" s="76"/>
      <c r="S305" s="76"/>
      <c r="T305" s="76"/>
      <c r="U305" s="76"/>
      <c r="BB305" s="1"/>
    </row>
    <row r="306" spans="14:54" ht="16.5">
      <c r="N306" s="76"/>
      <c r="O306" s="120"/>
      <c r="P306" s="76"/>
      <c r="Q306" s="76"/>
      <c r="R306" s="76"/>
      <c r="S306" s="76"/>
      <c r="T306" s="76"/>
      <c r="U306" s="76"/>
      <c r="BB306" s="1"/>
    </row>
    <row r="307" spans="14:54" ht="16.5">
      <c r="N307" s="76"/>
      <c r="O307" s="120"/>
      <c r="P307" s="76"/>
      <c r="Q307" s="76"/>
      <c r="R307" s="76"/>
      <c r="S307" s="76"/>
      <c r="T307" s="76"/>
      <c r="U307" s="76"/>
      <c r="BB307" s="1"/>
    </row>
    <row r="308" spans="14:54" ht="16.5">
      <c r="N308" s="76"/>
      <c r="O308" s="120"/>
      <c r="P308" s="76"/>
      <c r="Q308" s="76"/>
      <c r="R308" s="76"/>
      <c r="S308" s="76"/>
      <c r="T308" s="76"/>
      <c r="U308" s="76"/>
      <c r="BB308" s="1"/>
    </row>
    <row r="309" spans="14:54" ht="16.5">
      <c r="N309" s="76"/>
      <c r="O309" s="120"/>
      <c r="P309" s="76"/>
      <c r="Q309" s="76"/>
      <c r="R309" s="76"/>
      <c r="S309" s="76"/>
      <c r="T309" s="76"/>
      <c r="U309" s="76"/>
      <c r="BB309" s="1"/>
    </row>
    <row r="310" spans="14:54" ht="16.5">
      <c r="N310" s="76"/>
      <c r="O310" s="120"/>
      <c r="P310" s="76"/>
      <c r="Q310" s="76"/>
      <c r="R310" s="76"/>
      <c r="S310" s="76"/>
      <c r="T310" s="76"/>
      <c r="U310" s="76"/>
      <c r="BB310" s="1"/>
    </row>
    <row r="311" spans="14:54" ht="16.5">
      <c r="N311" s="76"/>
      <c r="O311" s="120"/>
      <c r="P311" s="76"/>
      <c r="Q311" s="76"/>
      <c r="R311" s="76"/>
      <c r="S311" s="76"/>
      <c r="T311" s="76"/>
      <c r="U311" s="76"/>
      <c r="BB311" s="1"/>
    </row>
    <row r="312" spans="14:54" ht="16.5">
      <c r="N312" s="76"/>
      <c r="O312" s="120"/>
      <c r="P312" s="76"/>
      <c r="Q312" s="76"/>
      <c r="R312" s="76"/>
      <c r="S312" s="76"/>
      <c r="T312" s="76"/>
      <c r="U312" s="76"/>
      <c r="BB312" s="1"/>
    </row>
    <row r="313" spans="14:54" ht="16.5">
      <c r="N313" s="76"/>
      <c r="O313" s="120"/>
      <c r="P313" s="76"/>
      <c r="Q313" s="76"/>
      <c r="R313" s="76"/>
      <c r="S313" s="76"/>
      <c r="T313" s="76"/>
      <c r="U313" s="76"/>
      <c r="BB313" s="1"/>
    </row>
    <row r="314" spans="14:54" ht="16.5">
      <c r="N314" s="76"/>
      <c r="O314" s="120"/>
      <c r="P314" s="76"/>
      <c r="Q314" s="76"/>
      <c r="R314" s="76"/>
      <c r="S314" s="76"/>
      <c r="T314" s="76"/>
      <c r="U314" s="76"/>
      <c r="BB314" s="1"/>
    </row>
    <row r="315" spans="14:54" ht="16.5">
      <c r="N315" s="76"/>
      <c r="O315" s="120"/>
      <c r="P315" s="76"/>
      <c r="Q315" s="76"/>
      <c r="R315" s="76"/>
      <c r="S315" s="76"/>
      <c r="T315" s="76"/>
      <c r="U315" s="76"/>
      <c r="BB315" s="1"/>
    </row>
    <row r="316" spans="14:54" ht="16.5">
      <c r="N316" s="76"/>
      <c r="O316" s="120"/>
      <c r="P316" s="76"/>
      <c r="Q316" s="76"/>
      <c r="R316" s="76"/>
      <c r="S316" s="76"/>
      <c r="T316" s="76"/>
      <c r="U316" s="76"/>
      <c r="BB316" s="1"/>
    </row>
    <row r="317" spans="14:54" ht="16.5">
      <c r="N317" s="76"/>
      <c r="O317" s="120"/>
      <c r="P317" s="76"/>
      <c r="Q317" s="76"/>
      <c r="R317" s="76"/>
      <c r="S317" s="76"/>
      <c r="T317" s="76"/>
      <c r="U317" s="76"/>
      <c r="BB317" s="1"/>
    </row>
    <row r="318" spans="14:54" ht="16.5">
      <c r="N318" s="76"/>
      <c r="O318" s="120"/>
      <c r="P318" s="76"/>
      <c r="Q318" s="76"/>
      <c r="R318" s="76"/>
      <c r="S318" s="76"/>
      <c r="T318" s="76"/>
      <c r="U318" s="76"/>
      <c r="BB318" s="1"/>
    </row>
    <row r="319" spans="14:54" ht="16.5">
      <c r="N319" s="76"/>
      <c r="O319" s="120"/>
      <c r="P319" s="76"/>
      <c r="Q319" s="76"/>
      <c r="R319" s="76"/>
      <c r="S319" s="76"/>
      <c r="T319" s="76"/>
      <c r="U319" s="76"/>
      <c r="BB319" s="1"/>
    </row>
    <row r="320" spans="14:54" ht="16.5">
      <c r="N320" s="76"/>
      <c r="O320" s="120"/>
      <c r="P320" s="76"/>
      <c r="Q320" s="76"/>
      <c r="R320" s="76"/>
      <c r="S320" s="76"/>
      <c r="T320" s="76"/>
      <c r="U320" s="76"/>
      <c r="BB320" s="1"/>
    </row>
    <row r="321" spans="14:54" ht="16.5">
      <c r="N321" s="76"/>
      <c r="O321" s="120"/>
      <c r="P321" s="76"/>
      <c r="Q321" s="76"/>
      <c r="R321" s="76"/>
      <c r="S321" s="76"/>
      <c r="T321" s="76"/>
      <c r="U321" s="76"/>
      <c r="BB321" s="1"/>
    </row>
    <row r="322" spans="14:54" ht="16.5">
      <c r="N322" s="76"/>
      <c r="O322" s="120"/>
      <c r="P322" s="76"/>
      <c r="Q322" s="76"/>
      <c r="R322" s="76"/>
      <c r="S322" s="76"/>
      <c r="T322" s="76"/>
      <c r="U322" s="76"/>
      <c r="BB322" s="1"/>
    </row>
    <row r="323" spans="14:54" ht="16.5">
      <c r="N323" s="76"/>
      <c r="O323" s="120"/>
      <c r="P323" s="76"/>
      <c r="Q323" s="76"/>
      <c r="R323" s="76"/>
      <c r="S323" s="76"/>
      <c r="T323" s="76"/>
      <c r="U323" s="76"/>
      <c r="BB323" s="1"/>
    </row>
    <row r="324" spans="14:54" ht="16.5">
      <c r="N324" s="76"/>
      <c r="O324" s="120"/>
      <c r="P324" s="76"/>
      <c r="Q324" s="76"/>
      <c r="R324" s="76"/>
      <c r="S324" s="76"/>
      <c r="T324" s="76"/>
      <c r="U324" s="76"/>
      <c r="BB324" s="1"/>
    </row>
    <row r="325" spans="14:54" ht="16.5">
      <c r="N325" s="76"/>
      <c r="O325" s="120"/>
      <c r="P325" s="76"/>
      <c r="Q325" s="76"/>
      <c r="R325" s="76"/>
      <c r="S325" s="76"/>
      <c r="T325" s="76"/>
      <c r="U325" s="76"/>
      <c r="BB325" s="1"/>
    </row>
    <row r="326" spans="14:54" ht="16.5">
      <c r="N326" s="76"/>
      <c r="O326" s="120"/>
      <c r="P326" s="76"/>
      <c r="Q326" s="76"/>
      <c r="R326" s="76"/>
      <c r="S326" s="76"/>
      <c r="T326" s="76"/>
      <c r="U326" s="76"/>
      <c r="BB326" s="1"/>
    </row>
    <row r="327" spans="14:54" ht="16.5">
      <c r="N327" s="76"/>
      <c r="O327" s="120"/>
      <c r="P327" s="76"/>
      <c r="Q327" s="76"/>
      <c r="R327" s="76"/>
      <c r="S327" s="76"/>
      <c r="T327" s="76"/>
      <c r="U327" s="76"/>
      <c r="BB327" s="1"/>
    </row>
    <row r="328" spans="14:54" ht="16.5">
      <c r="N328" s="76"/>
      <c r="O328" s="120"/>
      <c r="P328" s="76"/>
      <c r="Q328" s="76"/>
      <c r="R328" s="76"/>
      <c r="S328" s="76"/>
      <c r="T328" s="76"/>
      <c r="U328" s="76"/>
      <c r="BB328" s="1"/>
    </row>
    <row r="329" spans="14:54" ht="16.5">
      <c r="N329" s="76"/>
      <c r="O329" s="120"/>
      <c r="P329" s="76"/>
      <c r="Q329" s="76"/>
      <c r="R329" s="76"/>
      <c r="S329" s="76"/>
      <c r="T329" s="76"/>
      <c r="U329" s="76"/>
      <c r="BB329" s="1"/>
    </row>
    <row r="330" spans="14:54" ht="16.5">
      <c r="N330" s="76"/>
      <c r="O330" s="120"/>
      <c r="P330" s="76"/>
      <c r="Q330" s="76"/>
      <c r="R330" s="76"/>
      <c r="S330" s="76"/>
      <c r="T330" s="76"/>
      <c r="U330" s="76"/>
      <c r="BB330" s="1"/>
    </row>
    <row r="331" spans="14:54" ht="16.5">
      <c r="N331" s="76"/>
      <c r="O331" s="120"/>
      <c r="P331" s="76"/>
      <c r="Q331" s="76"/>
      <c r="R331" s="76"/>
      <c r="S331" s="76"/>
      <c r="T331" s="76"/>
      <c r="U331" s="76"/>
      <c r="BB331" s="1"/>
    </row>
    <row r="332" spans="14:54" ht="16.5">
      <c r="N332" s="76"/>
      <c r="O332" s="120"/>
      <c r="P332" s="76"/>
      <c r="Q332" s="76"/>
      <c r="R332" s="76"/>
      <c r="S332" s="76"/>
      <c r="T332" s="76"/>
      <c r="U332" s="76"/>
      <c r="BB332" s="1"/>
    </row>
    <row r="333" spans="14:54" ht="16.5">
      <c r="N333" s="76"/>
      <c r="O333" s="120"/>
      <c r="P333" s="76"/>
      <c r="Q333" s="76"/>
      <c r="R333" s="76"/>
      <c r="S333" s="76"/>
      <c r="T333" s="76"/>
      <c r="U333" s="76"/>
      <c r="BB333" s="1"/>
    </row>
    <row r="334" spans="14:54" ht="16.5">
      <c r="N334" s="76"/>
      <c r="O334" s="120"/>
      <c r="P334" s="76"/>
      <c r="Q334" s="76"/>
      <c r="R334" s="76"/>
      <c r="S334" s="76"/>
      <c r="T334" s="76"/>
      <c r="U334" s="76"/>
      <c r="BB334" s="1"/>
    </row>
    <row r="335" spans="14:54" ht="16.5">
      <c r="N335" s="76"/>
      <c r="O335" s="120"/>
      <c r="P335" s="76"/>
      <c r="Q335" s="76"/>
      <c r="R335" s="76"/>
      <c r="S335" s="76"/>
      <c r="T335" s="76"/>
      <c r="U335" s="76"/>
      <c r="BB335" s="1"/>
    </row>
    <row r="336" spans="14:54" ht="16.5">
      <c r="N336" s="76"/>
      <c r="O336" s="120"/>
      <c r="P336" s="76"/>
      <c r="Q336" s="76"/>
      <c r="R336" s="76"/>
      <c r="S336" s="76"/>
      <c r="T336" s="76"/>
      <c r="U336" s="76"/>
      <c r="BB336" s="1"/>
    </row>
    <row r="337" spans="14:54" ht="16.5">
      <c r="N337" s="76"/>
      <c r="O337" s="120"/>
      <c r="P337" s="76"/>
      <c r="Q337" s="76"/>
      <c r="R337" s="76"/>
      <c r="S337" s="76"/>
      <c r="T337" s="76"/>
      <c r="U337" s="76"/>
      <c r="BB337" s="1"/>
    </row>
    <row r="338" spans="14:54" ht="16.5">
      <c r="N338" s="76"/>
      <c r="O338" s="120"/>
      <c r="P338" s="76"/>
      <c r="Q338" s="76"/>
      <c r="R338" s="76"/>
      <c r="S338" s="76"/>
      <c r="T338" s="76"/>
      <c r="U338" s="76"/>
      <c r="BB338" s="1"/>
    </row>
    <row r="339" spans="14:54" ht="16.5">
      <c r="N339" s="76"/>
      <c r="O339" s="120"/>
      <c r="P339" s="76"/>
      <c r="Q339" s="76"/>
      <c r="R339" s="76"/>
      <c r="S339" s="76"/>
      <c r="T339" s="76"/>
      <c r="U339" s="76"/>
      <c r="BB339" s="1"/>
    </row>
    <row r="340" spans="14:54" ht="16.5">
      <c r="N340" s="76"/>
      <c r="O340" s="120"/>
      <c r="P340" s="76"/>
      <c r="Q340" s="76"/>
      <c r="R340" s="76"/>
      <c r="S340" s="76"/>
      <c r="T340" s="76"/>
      <c r="U340" s="76"/>
      <c r="BB340" s="1"/>
    </row>
    <row r="341" spans="14:54" ht="16.5">
      <c r="N341" s="76"/>
      <c r="O341" s="120"/>
      <c r="P341" s="76"/>
      <c r="Q341" s="76"/>
      <c r="R341" s="76"/>
      <c r="S341" s="76"/>
      <c r="T341" s="76"/>
      <c r="U341" s="76"/>
      <c r="BB341" s="1"/>
    </row>
    <row r="342" spans="14:54" ht="16.5">
      <c r="N342" s="76"/>
      <c r="O342" s="120"/>
      <c r="P342" s="76"/>
      <c r="Q342" s="76"/>
      <c r="R342" s="76"/>
      <c r="S342" s="76"/>
      <c r="T342" s="76"/>
      <c r="U342" s="76"/>
      <c r="BB342" s="1"/>
    </row>
    <row r="343" spans="14:54" ht="16.5">
      <c r="N343" s="76"/>
      <c r="O343" s="120"/>
      <c r="P343" s="76"/>
      <c r="Q343" s="76"/>
      <c r="R343" s="76"/>
      <c r="S343" s="76"/>
      <c r="T343" s="76"/>
      <c r="U343" s="76"/>
      <c r="BB343" s="1"/>
    </row>
    <row r="344" spans="14:54" ht="16.5">
      <c r="N344" s="76"/>
      <c r="O344" s="120"/>
      <c r="P344" s="76"/>
      <c r="Q344" s="76"/>
      <c r="R344" s="76"/>
      <c r="S344" s="76"/>
      <c r="T344" s="76"/>
      <c r="U344" s="76"/>
      <c r="BB344" s="1"/>
    </row>
    <row r="345" spans="14:54" ht="16.5">
      <c r="N345" s="76"/>
      <c r="O345" s="120"/>
      <c r="P345" s="76"/>
      <c r="Q345" s="76"/>
      <c r="R345" s="76"/>
      <c r="S345" s="76"/>
      <c r="T345" s="76"/>
      <c r="U345" s="76"/>
      <c r="BB345" s="1"/>
    </row>
    <row r="346" spans="14:54" ht="16.5">
      <c r="N346" s="76"/>
      <c r="O346" s="120"/>
      <c r="P346" s="76"/>
      <c r="Q346" s="76"/>
      <c r="R346" s="76"/>
      <c r="S346" s="76"/>
      <c r="T346" s="76"/>
      <c r="U346" s="76"/>
      <c r="BB346" s="1"/>
    </row>
    <row r="347" spans="14:54" ht="16.5">
      <c r="N347" s="76"/>
      <c r="O347" s="120"/>
      <c r="P347" s="76"/>
      <c r="Q347" s="76"/>
      <c r="R347" s="76"/>
      <c r="S347" s="76"/>
      <c r="T347" s="76"/>
      <c r="U347" s="76"/>
      <c r="BB347" s="1"/>
    </row>
    <row r="348" spans="14:54" ht="16.5">
      <c r="N348" s="76"/>
      <c r="O348" s="120"/>
      <c r="P348" s="76"/>
      <c r="Q348" s="76"/>
      <c r="R348" s="76"/>
      <c r="S348" s="76"/>
      <c r="T348" s="76"/>
      <c r="U348" s="76"/>
      <c r="BB348" s="1"/>
    </row>
    <row r="349" spans="14:54" ht="16.5">
      <c r="N349" s="76"/>
      <c r="O349" s="120"/>
      <c r="P349" s="76"/>
      <c r="Q349" s="76"/>
      <c r="R349" s="76"/>
      <c r="S349" s="76"/>
      <c r="T349" s="76"/>
      <c r="U349" s="76"/>
      <c r="BB349" s="1"/>
    </row>
    <row r="350" spans="14:54" ht="16.5">
      <c r="N350" s="76"/>
      <c r="O350" s="120"/>
      <c r="P350" s="76"/>
      <c r="Q350" s="76"/>
      <c r="R350" s="76"/>
      <c r="S350" s="76"/>
      <c r="T350" s="76"/>
      <c r="U350" s="76"/>
      <c r="BB350" s="1"/>
    </row>
    <row r="351" spans="14:54" ht="16.5">
      <c r="N351" s="76"/>
      <c r="O351" s="120"/>
      <c r="P351" s="76"/>
      <c r="Q351" s="76"/>
      <c r="R351" s="76"/>
      <c r="S351" s="76"/>
      <c r="T351" s="76"/>
      <c r="U351" s="76"/>
      <c r="BB351" s="1"/>
    </row>
    <row r="352" spans="14:54" ht="16.5">
      <c r="N352" s="76"/>
      <c r="O352" s="120"/>
      <c r="P352" s="76"/>
      <c r="Q352" s="76"/>
      <c r="R352" s="76"/>
      <c r="S352" s="76"/>
      <c r="T352" s="76"/>
      <c r="U352" s="76"/>
      <c r="BB352" s="1"/>
    </row>
    <row r="353" spans="14:54" ht="16.5">
      <c r="N353" s="76"/>
      <c r="O353" s="120"/>
      <c r="P353" s="76"/>
      <c r="Q353" s="76"/>
      <c r="R353" s="76"/>
      <c r="S353" s="76"/>
      <c r="T353" s="76"/>
      <c r="U353" s="76"/>
      <c r="BB353" s="1"/>
    </row>
    <row r="354" spans="14:54" ht="16.5">
      <c r="N354" s="76"/>
      <c r="O354" s="120"/>
      <c r="P354" s="76"/>
      <c r="Q354" s="76"/>
      <c r="R354" s="76"/>
      <c r="S354" s="76"/>
      <c r="T354" s="76"/>
      <c r="U354" s="76"/>
      <c r="BB354" s="1"/>
    </row>
    <row r="355" spans="14:54" ht="16.5">
      <c r="N355" s="76"/>
      <c r="O355" s="120"/>
      <c r="P355" s="76"/>
      <c r="Q355" s="76"/>
      <c r="R355" s="76"/>
      <c r="S355" s="76"/>
      <c r="T355" s="76"/>
      <c r="U355" s="76"/>
      <c r="BB355" s="1"/>
    </row>
    <row r="356" spans="14:54" ht="16.5">
      <c r="N356" s="76"/>
      <c r="O356" s="120"/>
      <c r="P356" s="76"/>
      <c r="Q356" s="76"/>
      <c r="R356" s="76"/>
      <c r="S356" s="76"/>
      <c r="T356" s="76"/>
      <c r="U356" s="76"/>
      <c r="BB356" s="1"/>
    </row>
    <row r="357" spans="14:54" ht="16.5">
      <c r="N357" s="76"/>
      <c r="O357" s="120"/>
      <c r="P357" s="76"/>
      <c r="Q357" s="76"/>
      <c r="R357" s="76"/>
      <c r="S357" s="76"/>
      <c r="T357" s="76"/>
      <c r="U357" s="76"/>
      <c r="BB357" s="1"/>
    </row>
    <row r="358" spans="14:54" ht="16.5">
      <c r="N358" s="76"/>
      <c r="O358" s="120"/>
      <c r="P358" s="76"/>
      <c r="Q358" s="76"/>
      <c r="R358" s="76"/>
      <c r="S358" s="76"/>
      <c r="T358" s="76"/>
      <c r="U358" s="76"/>
      <c r="BB358" s="1"/>
    </row>
    <row r="359" spans="14:54" ht="16.5">
      <c r="N359" s="76"/>
      <c r="O359" s="120"/>
      <c r="P359" s="76"/>
      <c r="Q359" s="76"/>
      <c r="R359" s="76"/>
      <c r="S359" s="76"/>
      <c r="T359" s="76"/>
      <c r="U359" s="76"/>
      <c r="BB359" s="1"/>
    </row>
    <row r="360" spans="14:54" ht="16.5">
      <c r="N360" s="76"/>
      <c r="O360" s="120"/>
      <c r="P360" s="76"/>
      <c r="Q360" s="76"/>
      <c r="R360" s="76"/>
      <c r="S360" s="76"/>
      <c r="T360" s="76"/>
      <c r="U360" s="76"/>
      <c r="BB360" s="1"/>
    </row>
    <row r="361" spans="14:54" ht="16.5">
      <c r="N361" s="76"/>
      <c r="O361" s="120"/>
      <c r="P361" s="76"/>
      <c r="Q361" s="76"/>
      <c r="R361" s="76"/>
      <c r="S361" s="76"/>
      <c r="T361" s="76"/>
      <c r="U361" s="76"/>
      <c r="BB361" s="1"/>
    </row>
    <row r="362" spans="14:54" ht="16.5">
      <c r="N362" s="76"/>
      <c r="O362" s="120"/>
      <c r="P362" s="76"/>
      <c r="Q362" s="76"/>
      <c r="R362" s="76"/>
      <c r="S362" s="76"/>
      <c r="T362" s="76"/>
      <c r="U362" s="76"/>
      <c r="BB362" s="1"/>
    </row>
    <row r="363" spans="14:54" ht="16.5">
      <c r="N363" s="76"/>
      <c r="O363" s="120"/>
      <c r="P363" s="76"/>
      <c r="Q363" s="76"/>
      <c r="R363" s="76"/>
      <c r="S363" s="76"/>
      <c r="T363" s="76"/>
      <c r="U363" s="76"/>
      <c r="BB363" s="1"/>
    </row>
    <row r="364" spans="14:54" ht="16.5">
      <c r="N364" s="76"/>
      <c r="O364" s="120"/>
      <c r="P364" s="76"/>
      <c r="Q364" s="76"/>
      <c r="R364" s="76"/>
      <c r="S364" s="76"/>
      <c r="T364" s="76"/>
      <c r="U364" s="76"/>
      <c r="BB364" s="1"/>
    </row>
    <row r="365" spans="14:54" ht="16.5">
      <c r="N365" s="76"/>
      <c r="O365" s="120"/>
      <c r="P365" s="76"/>
      <c r="Q365" s="76"/>
      <c r="R365" s="76"/>
      <c r="S365" s="76"/>
      <c r="T365" s="76"/>
      <c r="U365" s="76"/>
      <c r="BB365" s="1"/>
    </row>
    <row r="366" spans="14:54" ht="16.5">
      <c r="N366" s="76"/>
      <c r="O366" s="120"/>
      <c r="P366" s="76"/>
      <c r="Q366" s="76"/>
      <c r="R366" s="76"/>
      <c r="S366" s="76"/>
      <c r="T366" s="76"/>
      <c r="U366" s="76"/>
      <c r="BB366" s="1"/>
    </row>
    <row r="367" spans="14:54" ht="16.5">
      <c r="N367" s="76"/>
      <c r="O367" s="120"/>
      <c r="P367" s="76"/>
      <c r="Q367" s="76"/>
      <c r="R367" s="76"/>
      <c r="S367" s="76"/>
      <c r="T367" s="76"/>
      <c r="U367" s="76"/>
      <c r="BB367" s="1"/>
    </row>
    <row r="368" spans="14:54" ht="16.5">
      <c r="N368" s="76"/>
      <c r="O368" s="120"/>
      <c r="P368" s="76"/>
      <c r="Q368" s="76"/>
      <c r="R368" s="76"/>
      <c r="S368" s="76"/>
      <c r="T368" s="76"/>
      <c r="U368" s="76"/>
      <c r="BB368" s="1"/>
    </row>
    <row r="369" spans="14:54" ht="16.5">
      <c r="N369" s="76"/>
      <c r="O369" s="120"/>
      <c r="P369" s="76"/>
      <c r="Q369" s="76"/>
      <c r="R369" s="76"/>
      <c r="S369" s="76"/>
      <c r="T369" s="76"/>
      <c r="U369" s="76"/>
      <c r="BB369" s="1"/>
    </row>
    <row r="370" spans="14:54" ht="16.5">
      <c r="N370" s="76"/>
      <c r="O370" s="120"/>
      <c r="P370" s="76"/>
      <c r="Q370" s="76"/>
      <c r="R370" s="76"/>
      <c r="S370" s="76"/>
      <c r="T370" s="76"/>
      <c r="U370" s="76"/>
      <c r="BB370" s="1"/>
    </row>
    <row r="371" spans="14:54" ht="16.5">
      <c r="N371" s="76"/>
      <c r="O371" s="120"/>
      <c r="P371" s="76"/>
      <c r="Q371" s="76"/>
      <c r="R371" s="76"/>
      <c r="S371" s="76"/>
      <c r="T371" s="76"/>
      <c r="U371" s="76"/>
      <c r="BB371" s="1"/>
    </row>
    <row r="372" spans="14:54" ht="16.5">
      <c r="N372" s="76"/>
      <c r="O372" s="120"/>
      <c r="P372" s="76"/>
      <c r="Q372" s="76"/>
      <c r="R372" s="76"/>
      <c r="S372" s="76"/>
      <c r="T372" s="76"/>
      <c r="U372" s="76"/>
      <c r="BB372" s="1"/>
    </row>
    <row r="373" spans="14:54" ht="16.5">
      <c r="N373" s="76"/>
      <c r="O373" s="120"/>
      <c r="P373" s="76"/>
      <c r="Q373" s="76"/>
      <c r="R373" s="76"/>
      <c r="S373" s="76"/>
      <c r="T373" s="76"/>
      <c r="U373" s="76"/>
      <c r="BB373" s="1"/>
    </row>
    <row r="374" spans="14:54" ht="16.5">
      <c r="N374" s="76"/>
      <c r="O374" s="120"/>
      <c r="P374" s="76"/>
      <c r="Q374" s="76"/>
      <c r="R374" s="76"/>
      <c r="S374" s="76"/>
      <c r="T374" s="76"/>
      <c r="U374" s="76"/>
      <c r="BB374" s="1"/>
    </row>
    <row r="375" spans="14:54" ht="16.5">
      <c r="N375" s="76"/>
      <c r="O375" s="120"/>
      <c r="P375" s="76"/>
      <c r="Q375" s="76"/>
      <c r="R375" s="76"/>
      <c r="S375" s="76"/>
      <c r="T375" s="76"/>
      <c r="U375" s="76"/>
      <c r="BB375" s="1"/>
    </row>
    <row r="376" spans="14:54" ht="16.5">
      <c r="N376" s="76"/>
      <c r="O376" s="120"/>
      <c r="P376" s="76"/>
      <c r="Q376" s="76"/>
      <c r="R376" s="76"/>
      <c r="S376" s="76"/>
      <c r="T376" s="76"/>
      <c r="U376" s="76"/>
      <c r="BB376" s="1"/>
    </row>
    <row r="377" spans="14:54" ht="16.5">
      <c r="N377" s="76"/>
      <c r="O377" s="120"/>
      <c r="P377" s="76"/>
      <c r="Q377" s="76"/>
      <c r="R377" s="76"/>
      <c r="S377" s="76"/>
      <c r="T377" s="76"/>
      <c r="U377" s="76"/>
      <c r="BB377" s="1"/>
    </row>
    <row r="378" spans="14:54" ht="16.5">
      <c r="N378" s="76"/>
      <c r="O378" s="120"/>
      <c r="P378" s="76"/>
      <c r="Q378" s="76"/>
      <c r="R378" s="76"/>
      <c r="S378" s="76"/>
      <c r="T378" s="76"/>
      <c r="U378" s="76"/>
      <c r="BB378" s="1"/>
    </row>
    <row r="379" spans="14:54" ht="16.5">
      <c r="N379" s="76"/>
      <c r="O379" s="120"/>
      <c r="P379" s="76"/>
      <c r="Q379" s="76"/>
      <c r="R379" s="76"/>
      <c r="S379" s="76"/>
      <c r="T379" s="76"/>
      <c r="U379" s="76"/>
      <c r="BB379" s="1"/>
    </row>
    <row r="380" spans="14:54" ht="16.5">
      <c r="N380" s="76"/>
      <c r="O380" s="120"/>
      <c r="P380" s="76"/>
      <c r="Q380" s="76"/>
      <c r="R380" s="76"/>
      <c r="S380" s="76"/>
      <c r="T380" s="76"/>
      <c r="U380" s="76"/>
      <c r="BB380" s="1"/>
    </row>
    <row r="381" spans="14:54" ht="16.5">
      <c r="N381" s="76"/>
      <c r="O381" s="120"/>
      <c r="P381" s="76"/>
      <c r="Q381" s="76"/>
      <c r="R381" s="76"/>
      <c r="S381" s="76"/>
      <c r="T381" s="76"/>
      <c r="U381" s="76"/>
      <c r="BB381" s="1"/>
    </row>
    <row r="382" spans="14:54" ht="16.5">
      <c r="N382" s="76"/>
      <c r="O382" s="120"/>
      <c r="P382" s="76"/>
      <c r="Q382" s="76"/>
      <c r="R382" s="76"/>
      <c r="S382" s="76"/>
      <c r="T382" s="76"/>
      <c r="U382" s="76"/>
      <c r="BB382" s="1"/>
    </row>
    <row r="383" spans="14:54" ht="16.5">
      <c r="N383" s="76"/>
      <c r="O383" s="120"/>
      <c r="P383" s="76"/>
      <c r="Q383" s="76"/>
      <c r="R383" s="76"/>
      <c r="S383" s="76"/>
      <c r="T383" s="76"/>
      <c r="U383" s="76"/>
      <c r="BB383" s="1"/>
    </row>
    <row r="384" spans="14:54" ht="16.5">
      <c r="N384" s="76"/>
      <c r="O384" s="120"/>
      <c r="P384" s="76"/>
      <c r="Q384" s="76"/>
      <c r="R384" s="76"/>
      <c r="S384" s="76"/>
      <c r="T384" s="76"/>
      <c r="U384" s="76"/>
      <c r="BB384" s="1"/>
    </row>
    <row r="385" spans="14:54" ht="16.5">
      <c r="N385" s="76"/>
      <c r="O385" s="120"/>
      <c r="P385" s="76"/>
      <c r="Q385" s="76"/>
      <c r="R385" s="76"/>
      <c r="S385" s="76"/>
      <c r="T385" s="76"/>
      <c r="U385" s="76"/>
      <c r="BB385" s="1"/>
    </row>
    <row r="386" spans="14:54" ht="16.5">
      <c r="N386" s="76"/>
      <c r="O386" s="120"/>
      <c r="P386" s="76"/>
      <c r="Q386" s="76"/>
      <c r="R386" s="76"/>
      <c r="S386" s="76"/>
      <c r="T386" s="76"/>
      <c r="U386" s="76"/>
      <c r="BB386" s="1"/>
    </row>
    <row r="387" spans="14:54" ht="16.5">
      <c r="N387" s="76"/>
      <c r="O387" s="120"/>
      <c r="P387" s="76"/>
      <c r="Q387" s="76"/>
      <c r="R387" s="76"/>
      <c r="S387" s="76"/>
      <c r="T387" s="76"/>
      <c r="U387" s="76"/>
      <c r="BB387" s="1"/>
    </row>
    <row r="388" spans="14:54" ht="16.5">
      <c r="N388" s="76"/>
      <c r="O388" s="120"/>
      <c r="P388" s="76"/>
      <c r="Q388" s="76"/>
      <c r="R388" s="76"/>
      <c r="S388" s="76"/>
      <c r="T388" s="76"/>
      <c r="U388" s="76"/>
      <c r="BB388" s="1"/>
    </row>
    <row r="389" spans="14:54" ht="16.5">
      <c r="N389" s="76"/>
      <c r="O389" s="120"/>
      <c r="P389" s="76"/>
      <c r="Q389" s="76"/>
      <c r="R389" s="76"/>
      <c r="S389" s="76"/>
      <c r="T389" s="76"/>
      <c r="U389" s="76"/>
      <c r="BB389" s="1"/>
    </row>
    <row r="390" spans="14:54" ht="16.5">
      <c r="N390" s="76"/>
      <c r="O390" s="120"/>
      <c r="P390" s="76"/>
      <c r="Q390" s="76"/>
      <c r="R390" s="76"/>
      <c r="S390" s="76"/>
      <c r="T390" s="76"/>
      <c r="U390" s="76"/>
      <c r="BB390" s="1"/>
    </row>
    <row r="391" spans="14:54" ht="16.5">
      <c r="N391" s="76"/>
      <c r="O391" s="120"/>
      <c r="P391" s="76"/>
      <c r="Q391" s="76"/>
      <c r="R391" s="76"/>
      <c r="S391" s="76"/>
      <c r="T391" s="76"/>
      <c r="U391" s="76"/>
      <c r="BB391" s="1"/>
    </row>
    <row r="392" spans="14:54" ht="16.5">
      <c r="N392" s="76"/>
      <c r="O392" s="120"/>
      <c r="P392" s="76"/>
      <c r="Q392" s="76"/>
      <c r="R392" s="76"/>
      <c r="S392" s="76"/>
      <c r="T392" s="76"/>
      <c r="U392" s="76"/>
      <c r="BB392" s="1"/>
    </row>
    <row r="393" spans="14:54" ht="16.5">
      <c r="N393" s="76"/>
      <c r="O393" s="120"/>
      <c r="P393" s="76"/>
      <c r="Q393" s="76"/>
      <c r="R393" s="76"/>
      <c r="S393" s="76"/>
      <c r="T393" s="76"/>
      <c r="U393" s="76"/>
      <c r="BB393" s="1"/>
    </row>
    <row r="394" spans="14:54" ht="16.5">
      <c r="N394" s="76"/>
      <c r="O394" s="120"/>
      <c r="P394" s="76"/>
      <c r="Q394" s="76"/>
      <c r="R394" s="76"/>
      <c r="S394" s="76"/>
      <c r="T394" s="76"/>
      <c r="U394" s="76"/>
      <c r="BB394" s="1"/>
    </row>
    <row r="395" spans="14:54" ht="16.5">
      <c r="N395" s="76"/>
      <c r="O395" s="120"/>
      <c r="P395" s="76"/>
      <c r="Q395" s="76"/>
      <c r="R395" s="76"/>
      <c r="S395" s="76"/>
      <c r="T395" s="76"/>
      <c r="U395" s="76"/>
      <c r="BB395" s="1"/>
    </row>
    <row r="396" spans="14:54" ht="16.5">
      <c r="N396" s="76"/>
      <c r="O396" s="120"/>
      <c r="P396" s="76"/>
      <c r="Q396" s="76"/>
      <c r="R396" s="76"/>
      <c r="S396" s="76"/>
      <c r="T396" s="76"/>
      <c r="U396" s="76"/>
      <c r="BB396" s="1"/>
    </row>
    <row r="397" spans="14:54" ht="16.5">
      <c r="N397" s="76"/>
      <c r="O397" s="120"/>
      <c r="P397" s="76"/>
      <c r="Q397" s="76"/>
      <c r="R397" s="76"/>
      <c r="S397" s="76"/>
      <c r="T397" s="76"/>
      <c r="U397" s="76"/>
      <c r="BB397" s="1"/>
    </row>
    <row r="398" spans="14:54" ht="16.5">
      <c r="N398" s="76"/>
      <c r="O398" s="120"/>
      <c r="P398" s="76"/>
      <c r="Q398" s="76"/>
      <c r="R398" s="76"/>
      <c r="S398" s="76"/>
      <c r="T398" s="76"/>
      <c r="U398" s="76"/>
      <c r="BB398" s="1"/>
    </row>
    <row r="399" spans="14:54" ht="16.5">
      <c r="N399" s="76"/>
      <c r="O399" s="120"/>
      <c r="P399" s="76"/>
      <c r="Q399" s="76"/>
      <c r="R399" s="76"/>
      <c r="S399" s="76"/>
      <c r="T399" s="76"/>
      <c r="U399" s="76"/>
      <c r="BB399" s="1"/>
    </row>
    <row r="400" spans="14:54" ht="16.5">
      <c r="N400" s="76"/>
      <c r="O400" s="120"/>
      <c r="P400" s="76"/>
      <c r="Q400" s="76"/>
      <c r="R400" s="76"/>
      <c r="S400" s="76"/>
      <c r="T400" s="76"/>
      <c r="U400" s="76"/>
      <c r="BB400" s="1"/>
    </row>
    <row r="401" spans="14:54" ht="16.5">
      <c r="N401" s="76"/>
      <c r="O401" s="120"/>
      <c r="P401" s="76"/>
      <c r="Q401" s="76"/>
      <c r="R401" s="76"/>
      <c r="S401" s="76"/>
      <c r="T401" s="76"/>
      <c r="U401" s="76"/>
      <c r="BB401" s="1"/>
    </row>
    <row r="402" spans="14:54" ht="16.5">
      <c r="N402" s="76"/>
      <c r="O402" s="120"/>
      <c r="P402" s="76"/>
      <c r="Q402" s="76"/>
      <c r="R402" s="76"/>
      <c r="S402" s="76"/>
      <c r="T402" s="76"/>
      <c r="U402" s="76"/>
      <c r="BB402" s="1"/>
    </row>
    <row r="403" spans="14:54" ht="16.5">
      <c r="N403" s="76"/>
      <c r="O403" s="120"/>
      <c r="P403" s="76"/>
      <c r="Q403" s="76"/>
      <c r="R403" s="76"/>
      <c r="S403" s="76"/>
      <c r="T403" s="76"/>
      <c r="U403" s="76"/>
      <c r="BB403" s="1"/>
    </row>
    <row r="404" spans="14:54" ht="16.5">
      <c r="N404" s="76"/>
      <c r="O404" s="120"/>
      <c r="P404" s="76"/>
      <c r="Q404" s="76"/>
      <c r="R404" s="76"/>
      <c r="S404" s="76"/>
      <c r="T404" s="76"/>
      <c r="U404" s="76"/>
      <c r="BB404" s="1"/>
    </row>
    <row r="405" spans="14:54" ht="16.5">
      <c r="N405" s="76"/>
      <c r="O405" s="120"/>
      <c r="P405" s="76"/>
      <c r="Q405" s="76"/>
      <c r="R405" s="76"/>
      <c r="S405" s="76"/>
      <c r="T405" s="76"/>
      <c r="U405" s="76"/>
      <c r="BB405" s="1"/>
    </row>
    <row r="406" spans="14:54" ht="16.5">
      <c r="N406" s="76"/>
      <c r="O406" s="120"/>
      <c r="P406" s="76"/>
      <c r="Q406" s="76"/>
      <c r="R406" s="76"/>
      <c r="S406" s="76"/>
      <c r="T406" s="76"/>
      <c r="U406" s="76"/>
      <c r="BB406" s="1"/>
    </row>
    <row r="407" spans="14:54" ht="16.5">
      <c r="N407" s="76"/>
      <c r="O407" s="120"/>
      <c r="P407" s="76"/>
      <c r="Q407" s="76"/>
      <c r="R407" s="76"/>
      <c r="S407" s="76"/>
      <c r="T407" s="76"/>
      <c r="U407" s="76"/>
      <c r="BB407" s="1"/>
    </row>
    <row r="408" spans="14:54" ht="16.5">
      <c r="N408" s="76"/>
      <c r="O408" s="120"/>
      <c r="P408" s="76"/>
      <c r="Q408" s="76"/>
      <c r="R408" s="76"/>
      <c r="S408" s="76"/>
      <c r="T408" s="76"/>
      <c r="U408" s="76"/>
      <c r="BB408" s="1"/>
    </row>
    <row r="409" spans="14:54" ht="16.5">
      <c r="N409" s="76"/>
      <c r="O409" s="120"/>
      <c r="P409" s="76"/>
      <c r="Q409" s="76"/>
      <c r="R409" s="76"/>
      <c r="S409" s="76"/>
      <c r="T409" s="76"/>
      <c r="U409" s="76"/>
      <c r="BB409" s="1"/>
    </row>
    <row r="410" spans="14:54" ht="16.5">
      <c r="N410" s="76"/>
      <c r="O410" s="120"/>
      <c r="P410" s="76"/>
      <c r="Q410" s="76"/>
      <c r="R410" s="76"/>
      <c r="S410" s="76"/>
      <c r="T410" s="76"/>
      <c r="U410" s="76"/>
      <c r="BB410" s="1"/>
    </row>
    <row r="411" spans="14:54" ht="16.5">
      <c r="N411" s="76"/>
      <c r="O411" s="120"/>
      <c r="P411" s="76"/>
      <c r="Q411" s="76"/>
      <c r="R411" s="76"/>
      <c r="S411" s="76"/>
      <c r="T411" s="76"/>
      <c r="U411" s="76"/>
      <c r="BB411" s="1"/>
    </row>
    <row r="412" spans="14:54" ht="16.5">
      <c r="N412" s="76"/>
      <c r="O412" s="120"/>
      <c r="P412" s="76"/>
      <c r="Q412" s="76"/>
      <c r="R412" s="76"/>
      <c r="S412" s="76"/>
      <c r="T412" s="76"/>
      <c r="U412" s="76"/>
      <c r="BB412" s="1"/>
    </row>
    <row r="413" spans="14:54" ht="16.5">
      <c r="N413" s="76"/>
      <c r="O413" s="120"/>
      <c r="P413" s="76"/>
      <c r="Q413" s="76"/>
      <c r="R413" s="76"/>
      <c r="S413" s="76"/>
      <c r="T413" s="76"/>
      <c r="U413" s="76"/>
      <c r="BB413" s="1"/>
    </row>
    <row r="414" spans="14:54" ht="16.5">
      <c r="N414" s="76"/>
      <c r="O414" s="120"/>
      <c r="P414" s="76"/>
      <c r="Q414" s="76"/>
      <c r="R414" s="76"/>
      <c r="S414" s="76"/>
      <c r="T414" s="76"/>
      <c r="U414" s="76"/>
      <c r="BB414" s="1"/>
    </row>
    <row r="415" spans="14:54" ht="16.5">
      <c r="N415" s="76"/>
      <c r="O415" s="120"/>
      <c r="P415" s="76"/>
      <c r="Q415" s="76"/>
      <c r="R415" s="76"/>
      <c r="S415" s="76"/>
      <c r="T415" s="76"/>
      <c r="U415" s="76"/>
      <c r="BB415" s="1"/>
    </row>
    <row r="416" spans="14:54" ht="16.5">
      <c r="N416" s="76"/>
      <c r="O416" s="120"/>
      <c r="P416" s="76"/>
      <c r="Q416" s="76"/>
      <c r="R416" s="76"/>
      <c r="S416" s="76"/>
      <c r="T416" s="76"/>
      <c r="U416" s="76"/>
      <c r="BB416" s="1"/>
    </row>
    <row r="417" spans="14:54" ht="16.5">
      <c r="N417" s="76"/>
      <c r="O417" s="120"/>
      <c r="P417" s="76"/>
      <c r="Q417" s="76"/>
      <c r="R417" s="76"/>
      <c r="S417" s="76"/>
      <c r="T417" s="76"/>
      <c r="U417" s="76"/>
      <c r="BB417" s="1"/>
    </row>
    <row r="418" spans="14:54" ht="16.5">
      <c r="N418" s="76"/>
      <c r="O418" s="120"/>
      <c r="P418" s="76"/>
      <c r="Q418" s="76"/>
      <c r="R418" s="76"/>
      <c r="S418" s="76"/>
      <c r="T418" s="76"/>
      <c r="U418" s="76"/>
      <c r="BB418" s="1"/>
    </row>
    <row r="419" spans="14:54" ht="16.5">
      <c r="N419" s="76"/>
      <c r="O419" s="120"/>
      <c r="P419" s="76"/>
      <c r="Q419" s="76"/>
      <c r="R419" s="76"/>
      <c r="S419" s="76"/>
      <c r="T419" s="76"/>
      <c r="U419" s="76"/>
      <c r="BB419" s="1"/>
    </row>
    <row r="420" spans="14:54" ht="16.5">
      <c r="N420" s="76"/>
      <c r="O420" s="120"/>
      <c r="P420" s="76"/>
      <c r="Q420" s="76"/>
      <c r="R420" s="76"/>
      <c r="S420" s="76"/>
      <c r="T420" s="76"/>
      <c r="U420" s="76"/>
      <c r="BB420" s="1"/>
    </row>
    <row r="421" spans="14:54" ht="16.5">
      <c r="N421" s="76"/>
      <c r="O421" s="120"/>
      <c r="P421" s="76"/>
      <c r="Q421" s="76"/>
      <c r="R421" s="76"/>
      <c r="S421" s="76"/>
      <c r="T421" s="76"/>
      <c r="U421" s="76"/>
      <c r="BB421" s="1"/>
    </row>
    <row r="422" spans="14:54" ht="16.5">
      <c r="N422" s="76"/>
      <c r="O422" s="120"/>
      <c r="P422" s="76"/>
      <c r="Q422" s="76"/>
      <c r="R422" s="76"/>
      <c r="S422" s="76"/>
      <c r="T422" s="76"/>
      <c r="U422" s="76"/>
      <c r="BB422" s="1"/>
    </row>
    <row r="423" spans="14:54" ht="16.5">
      <c r="N423" s="76"/>
      <c r="O423" s="120"/>
      <c r="P423" s="76"/>
      <c r="Q423" s="76"/>
      <c r="R423" s="76"/>
      <c r="S423" s="76"/>
      <c r="T423" s="76"/>
      <c r="U423" s="76"/>
      <c r="BB423" s="1"/>
    </row>
    <row r="424" spans="14:54" ht="16.5">
      <c r="N424" s="76"/>
      <c r="O424" s="120"/>
      <c r="P424" s="76"/>
      <c r="Q424" s="76"/>
      <c r="R424" s="76"/>
      <c r="S424" s="76"/>
      <c r="T424" s="76"/>
      <c r="U424" s="76"/>
      <c r="BB424" s="1"/>
    </row>
    <row r="425" spans="14:54" ht="16.5">
      <c r="N425" s="76"/>
      <c r="O425" s="120"/>
      <c r="P425" s="76"/>
      <c r="Q425" s="76"/>
      <c r="R425" s="76"/>
      <c r="S425" s="76"/>
      <c r="T425" s="76"/>
      <c r="U425" s="76"/>
      <c r="BB425" s="1"/>
    </row>
    <row r="426" spans="14:54" ht="16.5">
      <c r="N426" s="76"/>
      <c r="O426" s="120"/>
      <c r="P426" s="76"/>
      <c r="Q426" s="76"/>
      <c r="R426" s="76"/>
      <c r="S426" s="76"/>
      <c r="T426" s="76"/>
      <c r="U426" s="76"/>
      <c r="BB426" s="1"/>
    </row>
    <row r="427" spans="14:54" ht="16.5">
      <c r="N427" s="76"/>
      <c r="O427" s="120"/>
      <c r="P427" s="76"/>
      <c r="Q427" s="76"/>
      <c r="R427" s="76"/>
      <c r="S427" s="76"/>
      <c r="T427" s="76"/>
      <c r="U427" s="76"/>
      <c r="BB427" s="1"/>
    </row>
    <row r="428" spans="14:54" ht="16.5">
      <c r="N428" s="76"/>
      <c r="O428" s="120"/>
      <c r="P428" s="76"/>
      <c r="Q428" s="76"/>
      <c r="R428" s="76"/>
      <c r="S428" s="76"/>
      <c r="T428" s="76"/>
      <c r="U428" s="76"/>
      <c r="BB428" s="1"/>
    </row>
    <row r="429" spans="14:54" ht="16.5">
      <c r="N429" s="76"/>
      <c r="O429" s="120"/>
      <c r="P429" s="76"/>
      <c r="Q429" s="76"/>
      <c r="R429" s="76"/>
      <c r="S429" s="76"/>
      <c r="T429" s="76"/>
      <c r="U429" s="76"/>
      <c r="BB429" s="1"/>
    </row>
    <row r="430" spans="14:54" ht="16.5">
      <c r="N430" s="76"/>
      <c r="O430" s="120"/>
      <c r="P430" s="76"/>
      <c r="Q430" s="76"/>
      <c r="R430" s="76"/>
      <c r="S430" s="76"/>
      <c r="T430" s="76"/>
      <c r="U430" s="76"/>
      <c r="BB430" s="1"/>
    </row>
    <row r="431" spans="14:54" ht="16.5">
      <c r="N431" s="76"/>
      <c r="O431" s="120"/>
      <c r="P431" s="76"/>
      <c r="Q431" s="76"/>
      <c r="R431" s="76"/>
      <c r="S431" s="76"/>
      <c r="T431" s="76"/>
      <c r="U431" s="76"/>
      <c r="BB431" s="1"/>
    </row>
    <row r="432" spans="14:54" ht="16.5">
      <c r="N432" s="76"/>
      <c r="O432" s="120"/>
      <c r="P432" s="76"/>
      <c r="Q432" s="76"/>
      <c r="R432" s="76"/>
      <c r="S432" s="76"/>
      <c r="T432" s="76"/>
      <c r="U432" s="76"/>
      <c r="BB432" s="1"/>
    </row>
    <row r="433" spans="14:54" ht="16.5">
      <c r="N433" s="76"/>
      <c r="O433" s="120"/>
      <c r="P433" s="76"/>
      <c r="Q433" s="76"/>
      <c r="R433" s="76"/>
      <c r="S433" s="76"/>
      <c r="T433" s="76"/>
      <c r="U433" s="76"/>
      <c r="BB433" s="1"/>
    </row>
    <row r="434" spans="14:54" ht="16.5">
      <c r="N434" s="76"/>
      <c r="O434" s="120"/>
      <c r="P434" s="76"/>
      <c r="Q434" s="76"/>
      <c r="R434" s="76"/>
      <c r="S434" s="76"/>
      <c r="T434" s="76"/>
      <c r="U434" s="76"/>
      <c r="BB434" s="1"/>
    </row>
    <row r="435" spans="14:54" ht="16.5">
      <c r="N435" s="76"/>
      <c r="O435" s="120"/>
      <c r="P435" s="76"/>
      <c r="Q435" s="76"/>
      <c r="R435" s="76"/>
      <c r="S435" s="76"/>
      <c r="T435" s="76"/>
      <c r="U435" s="76"/>
      <c r="BB435" s="1"/>
    </row>
    <row r="436" spans="14:54" ht="16.5">
      <c r="N436" s="76"/>
      <c r="O436" s="120"/>
      <c r="P436" s="76"/>
      <c r="Q436" s="76"/>
      <c r="R436" s="76"/>
      <c r="S436" s="76"/>
      <c r="T436" s="76"/>
      <c r="U436" s="76"/>
      <c r="BB436" s="1"/>
    </row>
    <row r="437" spans="14:54" ht="16.5">
      <c r="N437" s="76"/>
      <c r="O437" s="120"/>
      <c r="P437" s="76"/>
      <c r="Q437" s="76"/>
      <c r="R437" s="76"/>
      <c r="S437" s="76"/>
      <c r="T437" s="76"/>
      <c r="U437" s="76"/>
      <c r="BB437" s="1"/>
    </row>
    <row r="438" spans="14:54" ht="16.5">
      <c r="N438" s="76"/>
      <c r="O438" s="120"/>
      <c r="P438" s="76"/>
      <c r="Q438" s="76"/>
      <c r="R438" s="76"/>
      <c r="S438" s="76"/>
      <c r="T438" s="76"/>
      <c r="U438" s="76"/>
      <c r="BB438" s="1"/>
    </row>
    <row r="439" spans="14:54" ht="16.5">
      <c r="N439" s="76"/>
      <c r="O439" s="120"/>
      <c r="P439" s="76"/>
      <c r="Q439" s="76"/>
      <c r="R439" s="76"/>
      <c r="S439" s="76"/>
      <c r="T439" s="76"/>
      <c r="U439" s="76"/>
      <c r="BB439" s="1"/>
    </row>
    <row r="440" spans="14:54" ht="16.5">
      <c r="N440" s="76"/>
      <c r="O440" s="120"/>
      <c r="P440" s="76"/>
      <c r="Q440" s="76"/>
      <c r="R440" s="76"/>
      <c r="S440" s="76"/>
      <c r="T440" s="76"/>
      <c r="U440" s="76"/>
      <c r="BB440" s="1"/>
    </row>
    <row r="441" spans="14:54" ht="16.5">
      <c r="N441" s="76"/>
      <c r="O441" s="120"/>
      <c r="P441" s="76"/>
      <c r="Q441" s="76"/>
      <c r="R441" s="76"/>
      <c r="S441" s="76"/>
      <c r="T441" s="76"/>
      <c r="U441" s="76"/>
      <c r="BB441" s="1"/>
    </row>
    <row r="442" spans="14:54" ht="16.5">
      <c r="N442" s="76"/>
      <c r="O442" s="120"/>
      <c r="P442" s="76"/>
      <c r="Q442" s="76"/>
      <c r="R442" s="76"/>
      <c r="S442" s="76"/>
      <c r="T442" s="76"/>
      <c r="U442" s="76"/>
      <c r="BB442" s="1"/>
    </row>
    <row r="443" spans="14:54" ht="16.5">
      <c r="N443" s="76"/>
      <c r="O443" s="120"/>
      <c r="P443" s="76"/>
      <c r="Q443" s="76"/>
      <c r="R443" s="76"/>
      <c r="S443" s="76"/>
      <c r="T443" s="76"/>
      <c r="U443" s="76"/>
      <c r="BB443" s="1"/>
    </row>
    <row r="444" spans="14:54" ht="16.5">
      <c r="N444" s="76"/>
      <c r="O444" s="120"/>
      <c r="P444" s="76"/>
      <c r="Q444" s="76"/>
      <c r="R444" s="76"/>
      <c r="S444" s="76"/>
      <c r="T444" s="76"/>
      <c r="U444" s="76"/>
      <c r="BB444" s="1"/>
    </row>
    <row r="445" spans="14:54" ht="16.5">
      <c r="N445" s="76"/>
      <c r="O445" s="120"/>
      <c r="P445" s="76"/>
      <c r="Q445" s="76"/>
      <c r="R445" s="76"/>
      <c r="S445" s="76"/>
      <c r="T445" s="76"/>
      <c r="U445" s="76"/>
      <c r="BB445" s="1"/>
    </row>
    <row r="446" spans="14:54" ht="16.5">
      <c r="N446" s="76"/>
      <c r="O446" s="120"/>
      <c r="P446" s="76"/>
      <c r="Q446" s="76"/>
      <c r="R446" s="76"/>
      <c r="S446" s="76"/>
      <c r="T446" s="76"/>
      <c r="U446" s="76"/>
      <c r="BB446" s="1"/>
    </row>
    <row r="447" spans="14:54" ht="16.5">
      <c r="N447" s="76"/>
      <c r="O447" s="120"/>
      <c r="P447" s="76"/>
      <c r="Q447" s="76"/>
      <c r="R447" s="76"/>
      <c r="S447" s="76"/>
      <c r="T447" s="76"/>
      <c r="U447" s="76"/>
      <c r="BB447" s="1"/>
    </row>
    <row r="448" spans="14:54" ht="16.5">
      <c r="N448" s="76"/>
      <c r="O448" s="120"/>
      <c r="P448" s="76"/>
      <c r="Q448" s="76"/>
      <c r="R448" s="76"/>
      <c r="S448" s="76"/>
      <c r="T448" s="76"/>
      <c r="U448" s="76"/>
      <c r="BB448" s="1"/>
    </row>
    <row r="449" spans="14:54" ht="16.5">
      <c r="N449" s="76"/>
      <c r="O449" s="120"/>
      <c r="P449" s="76"/>
      <c r="Q449" s="76"/>
      <c r="R449" s="76"/>
      <c r="S449" s="76"/>
      <c r="T449" s="76"/>
      <c r="U449" s="76"/>
      <c r="BB449" s="1"/>
    </row>
    <row r="450" spans="14:54" ht="16.5">
      <c r="N450" s="76"/>
      <c r="O450" s="120"/>
      <c r="P450" s="76"/>
      <c r="Q450" s="76"/>
      <c r="R450" s="76"/>
      <c r="S450" s="76"/>
      <c r="T450" s="76"/>
      <c r="U450" s="76"/>
      <c r="BB450" s="1"/>
    </row>
    <row r="451" spans="14:54" ht="16.5">
      <c r="N451" s="76"/>
      <c r="O451" s="120"/>
      <c r="P451" s="76"/>
      <c r="Q451" s="76"/>
      <c r="R451" s="76"/>
      <c r="S451" s="76"/>
      <c r="T451" s="76"/>
      <c r="U451" s="76"/>
      <c r="BB451" s="1"/>
    </row>
    <row r="452" spans="14:54" ht="16.5">
      <c r="N452" s="76"/>
      <c r="O452" s="120"/>
      <c r="P452" s="76"/>
      <c r="Q452" s="76"/>
      <c r="R452" s="76"/>
      <c r="S452" s="76"/>
      <c r="T452" s="76"/>
      <c r="U452" s="76"/>
      <c r="BB452" s="1"/>
    </row>
    <row r="453" spans="14:54" ht="16.5">
      <c r="N453" s="76"/>
      <c r="O453" s="120"/>
      <c r="P453" s="76"/>
      <c r="Q453" s="76"/>
      <c r="R453" s="76"/>
      <c r="S453" s="76"/>
      <c r="T453" s="76"/>
      <c r="U453" s="76"/>
      <c r="BB453" s="1"/>
    </row>
    <row r="454" spans="14:54" ht="16.5">
      <c r="N454" s="76"/>
      <c r="O454" s="120"/>
      <c r="P454" s="76"/>
      <c r="Q454" s="76"/>
      <c r="R454" s="76"/>
      <c r="S454" s="76"/>
      <c r="T454" s="76"/>
      <c r="U454" s="76"/>
      <c r="BB454" s="1"/>
    </row>
    <row r="455" spans="14:54" ht="16.5">
      <c r="N455" s="76"/>
      <c r="O455" s="120"/>
      <c r="P455" s="76"/>
      <c r="Q455" s="76"/>
      <c r="R455" s="76"/>
      <c r="S455" s="76"/>
      <c r="T455" s="76"/>
      <c r="U455" s="76"/>
      <c r="BB455" s="1"/>
    </row>
    <row r="456" spans="14:54" ht="16.5">
      <c r="N456" s="76"/>
      <c r="O456" s="120"/>
      <c r="P456" s="76"/>
      <c r="Q456" s="76"/>
      <c r="R456" s="76"/>
      <c r="S456" s="76"/>
      <c r="T456" s="76"/>
      <c r="U456" s="76"/>
      <c r="BB456" s="1"/>
    </row>
    <row r="457" spans="14:54" ht="16.5">
      <c r="N457" s="76"/>
      <c r="O457" s="120"/>
      <c r="P457" s="76"/>
      <c r="Q457" s="76"/>
      <c r="R457" s="76"/>
      <c r="S457" s="76"/>
      <c r="T457" s="76"/>
      <c r="U457" s="76"/>
      <c r="BB457" s="1"/>
    </row>
    <row r="458" spans="14:54" ht="16.5">
      <c r="N458" s="76"/>
      <c r="O458" s="120"/>
      <c r="P458" s="76"/>
      <c r="Q458" s="76"/>
      <c r="R458" s="76"/>
      <c r="S458" s="76"/>
      <c r="T458" s="76"/>
      <c r="U458" s="76"/>
      <c r="BB458" s="1"/>
    </row>
    <row r="459" spans="14:54" ht="16.5">
      <c r="N459" s="76"/>
      <c r="O459" s="120"/>
      <c r="P459" s="76"/>
      <c r="Q459" s="76"/>
      <c r="R459" s="76"/>
      <c r="S459" s="76"/>
      <c r="T459" s="76"/>
      <c r="U459" s="76"/>
      <c r="BB459" s="1"/>
    </row>
    <row r="460" spans="14:54" ht="16.5">
      <c r="N460" s="76"/>
      <c r="O460" s="120"/>
      <c r="P460" s="76"/>
      <c r="Q460" s="76"/>
      <c r="R460" s="76"/>
      <c r="S460" s="76"/>
      <c r="T460" s="76"/>
      <c r="U460" s="76"/>
      <c r="BB460" s="1"/>
    </row>
    <row r="461" spans="14:54" ht="16.5">
      <c r="N461" s="76"/>
      <c r="O461" s="120"/>
      <c r="P461" s="76"/>
      <c r="Q461" s="76"/>
      <c r="R461" s="76"/>
      <c r="S461" s="76"/>
      <c r="T461" s="76"/>
      <c r="U461" s="76"/>
      <c r="BB461" s="1"/>
    </row>
    <row r="462" spans="14:54" ht="16.5">
      <c r="N462" s="76"/>
      <c r="O462" s="120"/>
      <c r="P462" s="76"/>
      <c r="Q462" s="76"/>
      <c r="R462" s="76"/>
      <c r="S462" s="76"/>
      <c r="T462" s="76"/>
      <c r="U462" s="76"/>
      <c r="BB462" s="1"/>
    </row>
    <row r="463" spans="14:54" ht="16.5">
      <c r="N463" s="76"/>
      <c r="O463" s="120"/>
      <c r="P463" s="76"/>
      <c r="Q463" s="76"/>
      <c r="R463" s="76"/>
      <c r="S463" s="76"/>
      <c r="T463" s="76"/>
      <c r="U463" s="76"/>
      <c r="BB463" s="1"/>
    </row>
    <row r="464" spans="14:54" ht="16.5">
      <c r="N464" s="76"/>
      <c r="O464" s="120"/>
      <c r="P464" s="76"/>
      <c r="Q464" s="76"/>
      <c r="R464" s="76"/>
      <c r="S464" s="76"/>
      <c r="T464" s="76"/>
      <c r="U464" s="76"/>
      <c r="BB464" s="1"/>
    </row>
    <row r="465" spans="14:54" ht="16.5">
      <c r="N465" s="76"/>
      <c r="O465" s="120"/>
      <c r="P465" s="76"/>
      <c r="Q465" s="76"/>
      <c r="R465" s="76"/>
      <c r="S465" s="76"/>
      <c r="T465" s="76"/>
      <c r="U465" s="76"/>
      <c r="BB465" s="1"/>
    </row>
    <row r="466" spans="14:54" ht="16.5">
      <c r="N466" s="76"/>
      <c r="O466" s="120"/>
      <c r="P466" s="76"/>
      <c r="Q466" s="76"/>
      <c r="R466" s="76"/>
      <c r="S466" s="76"/>
      <c r="T466" s="76"/>
      <c r="U466" s="76"/>
      <c r="BB466" s="1"/>
    </row>
    <row r="467" spans="14:54" ht="16.5">
      <c r="N467" s="76"/>
      <c r="O467" s="120"/>
      <c r="P467" s="76"/>
      <c r="Q467" s="76"/>
      <c r="R467" s="76"/>
      <c r="S467" s="76"/>
      <c r="T467" s="76"/>
      <c r="U467" s="76"/>
      <c r="BB467" s="1"/>
    </row>
    <row r="468" spans="14:54" ht="16.5">
      <c r="N468" s="76"/>
      <c r="O468" s="120"/>
      <c r="P468" s="76"/>
      <c r="Q468" s="76"/>
      <c r="R468" s="76"/>
      <c r="S468" s="76"/>
      <c r="T468" s="76"/>
      <c r="U468" s="76"/>
      <c r="BB468" s="1"/>
    </row>
    <row r="469" spans="14:54" ht="16.5">
      <c r="N469" s="76"/>
      <c r="O469" s="120"/>
      <c r="P469" s="76"/>
      <c r="Q469" s="76"/>
      <c r="R469" s="76"/>
      <c r="S469" s="76"/>
      <c r="T469" s="76"/>
      <c r="U469" s="76"/>
      <c r="BB469" s="1"/>
    </row>
    <row r="470" spans="14:54" ht="16.5">
      <c r="N470" s="76"/>
      <c r="O470" s="120"/>
      <c r="P470" s="76"/>
      <c r="Q470" s="76"/>
      <c r="R470" s="76"/>
      <c r="S470" s="76"/>
      <c r="T470" s="76"/>
      <c r="U470" s="76"/>
      <c r="BB470" s="1"/>
    </row>
    <row r="471" spans="14:54" ht="16.5">
      <c r="N471" s="76"/>
      <c r="O471" s="120"/>
      <c r="P471" s="76"/>
      <c r="Q471" s="76"/>
      <c r="R471" s="76"/>
      <c r="S471" s="76"/>
      <c r="T471" s="76"/>
      <c r="U471" s="76"/>
      <c r="BB471" s="1"/>
    </row>
    <row r="472" spans="14:54" ht="16.5">
      <c r="N472" s="76"/>
      <c r="O472" s="120"/>
      <c r="P472" s="76"/>
      <c r="Q472" s="76"/>
      <c r="R472" s="76"/>
      <c r="S472" s="76"/>
      <c r="T472" s="76"/>
      <c r="U472" s="76"/>
      <c r="BB472" s="1"/>
    </row>
    <row r="473" spans="14:54" ht="16.5">
      <c r="N473" s="76"/>
      <c r="O473" s="120"/>
      <c r="P473" s="76"/>
      <c r="Q473" s="76"/>
      <c r="R473" s="76"/>
      <c r="S473" s="76"/>
      <c r="T473" s="76"/>
      <c r="U473" s="76"/>
      <c r="BB473" s="1"/>
    </row>
    <row r="474" spans="14:54" ht="16.5">
      <c r="N474" s="76"/>
      <c r="O474" s="120"/>
      <c r="P474" s="76"/>
      <c r="Q474" s="76"/>
      <c r="R474" s="76"/>
      <c r="S474" s="76"/>
      <c r="T474" s="76"/>
      <c r="U474" s="76"/>
      <c r="BB474" s="1"/>
    </row>
    <row r="475" spans="14:54" ht="16.5">
      <c r="N475" s="76"/>
      <c r="O475" s="120"/>
      <c r="P475" s="76"/>
      <c r="Q475" s="76"/>
      <c r="R475" s="76"/>
      <c r="S475" s="76"/>
      <c r="T475" s="76"/>
      <c r="U475" s="76"/>
      <c r="BB475" s="1"/>
    </row>
    <row r="476" spans="14:54" ht="16.5">
      <c r="N476" s="76"/>
      <c r="O476" s="120"/>
      <c r="P476" s="76"/>
      <c r="Q476" s="76"/>
      <c r="R476" s="76"/>
      <c r="S476" s="76"/>
      <c r="T476" s="76"/>
      <c r="U476" s="76"/>
      <c r="BB476" s="1"/>
    </row>
    <row r="477" spans="14:54" ht="16.5">
      <c r="N477" s="76"/>
      <c r="O477" s="120"/>
      <c r="P477" s="76"/>
      <c r="Q477" s="76"/>
      <c r="R477" s="76"/>
      <c r="S477" s="76"/>
      <c r="T477" s="76"/>
      <c r="U477" s="76"/>
      <c r="BB477" s="1"/>
    </row>
    <row r="478" spans="14:54" ht="16.5">
      <c r="N478" s="76"/>
      <c r="O478" s="120"/>
      <c r="P478" s="76"/>
      <c r="Q478" s="76"/>
      <c r="R478" s="76"/>
      <c r="S478" s="76"/>
      <c r="T478" s="76"/>
      <c r="U478" s="76"/>
      <c r="BB478" s="1"/>
    </row>
    <row r="479" spans="14:54" ht="16.5">
      <c r="N479" s="76"/>
      <c r="O479" s="120"/>
      <c r="P479" s="76"/>
      <c r="Q479" s="76"/>
      <c r="R479" s="76"/>
      <c r="S479" s="76"/>
      <c r="T479" s="76"/>
      <c r="U479" s="76"/>
      <c r="BB479" s="1"/>
    </row>
    <row r="480" spans="14:54" ht="16.5">
      <c r="N480" s="76"/>
      <c r="O480" s="120"/>
      <c r="P480" s="76"/>
      <c r="Q480" s="76"/>
      <c r="R480" s="76"/>
      <c r="S480" s="76"/>
      <c r="T480" s="76"/>
      <c r="U480" s="76"/>
      <c r="BB480" s="1"/>
    </row>
    <row r="481" spans="14:54" ht="16.5">
      <c r="N481" s="76"/>
      <c r="O481" s="120"/>
      <c r="P481" s="76"/>
      <c r="Q481" s="76"/>
      <c r="R481" s="76"/>
      <c r="S481" s="76"/>
      <c r="T481" s="76"/>
      <c r="U481" s="76"/>
      <c r="BB481" s="1"/>
    </row>
    <row r="482" spans="14:54" ht="16.5">
      <c r="N482" s="76"/>
      <c r="O482" s="120"/>
      <c r="P482" s="76"/>
      <c r="Q482" s="76"/>
      <c r="R482" s="76"/>
      <c r="S482" s="76"/>
      <c r="T482" s="76"/>
      <c r="U482" s="76"/>
      <c r="BB482" s="1"/>
    </row>
    <row r="483" spans="14:54" ht="16.5">
      <c r="N483" s="76"/>
      <c r="O483" s="120"/>
      <c r="P483" s="76"/>
      <c r="Q483" s="76"/>
      <c r="R483" s="76"/>
      <c r="S483" s="76"/>
      <c r="T483" s="76"/>
      <c r="U483" s="76"/>
      <c r="BB483" s="1"/>
    </row>
    <row r="484" spans="14:54" ht="16.5">
      <c r="N484" s="76"/>
      <c r="O484" s="120"/>
      <c r="P484" s="76"/>
      <c r="Q484" s="76"/>
      <c r="R484" s="76"/>
      <c r="S484" s="76"/>
      <c r="T484" s="76"/>
      <c r="U484" s="76"/>
      <c r="BB484" s="1"/>
    </row>
    <row r="485" spans="14:54" ht="16.5">
      <c r="N485" s="76"/>
      <c r="O485" s="120"/>
      <c r="P485" s="76"/>
      <c r="Q485" s="76"/>
      <c r="R485" s="76"/>
      <c r="S485" s="76"/>
      <c r="T485" s="76"/>
      <c r="U485" s="76"/>
      <c r="BB485" s="1"/>
    </row>
    <row r="486" spans="14:54" ht="16.5">
      <c r="N486" s="76"/>
      <c r="O486" s="120"/>
      <c r="P486" s="76"/>
      <c r="Q486" s="76"/>
      <c r="R486" s="76"/>
      <c r="S486" s="76"/>
      <c r="T486" s="76"/>
      <c r="U486" s="76"/>
      <c r="BB486" s="1"/>
    </row>
    <row r="487" spans="14:54" ht="16.5">
      <c r="N487" s="76"/>
      <c r="O487" s="120"/>
      <c r="P487" s="76"/>
      <c r="Q487" s="76"/>
      <c r="R487" s="76"/>
      <c r="S487" s="76"/>
      <c r="T487" s="76"/>
      <c r="U487" s="76"/>
      <c r="BB487" s="1"/>
    </row>
    <row r="488" spans="14:54" ht="16.5">
      <c r="N488" s="76"/>
      <c r="O488" s="120"/>
      <c r="P488" s="76"/>
      <c r="Q488" s="76"/>
      <c r="R488" s="76"/>
      <c r="S488" s="76"/>
      <c r="T488" s="76"/>
      <c r="U488" s="76"/>
      <c r="BB488" s="1"/>
    </row>
    <row r="489" spans="14:54" ht="16.5">
      <c r="N489" s="76"/>
      <c r="O489" s="120"/>
      <c r="P489" s="76"/>
      <c r="Q489" s="76"/>
      <c r="R489" s="76"/>
      <c r="S489" s="76"/>
      <c r="T489" s="76"/>
      <c r="U489" s="76"/>
      <c r="BB489" s="1"/>
    </row>
    <row r="490" spans="14:54" ht="16.5">
      <c r="N490" s="76"/>
      <c r="O490" s="120"/>
      <c r="P490" s="76"/>
      <c r="Q490" s="76"/>
      <c r="R490" s="76"/>
      <c r="S490" s="76"/>
      <c r="T490" s="76"/>
      <c r="U490" s="76"/>
      <c r="BB490" s="1"/>
    </row>
    <row r="491" spans="14:54" ht="16.5">
      <c r="N491" s="76"/>
      <c r="O491" s="120"/>
      <c r="P491" s="76"/>
      <c r="Q491" s="76"/>
      <c r="R491" s="76"/>
      <c r="S491" s="76"/>
      <c r="T491" s="76"/>
      <c r="U491" s="76"/>
      <c r="BB491" s="1"/>
    </row>
    <row r="492" spans="14:54" ht="16.5">
      <c r="N492" s="76"/>
      <c r="O492" s="120"/>
      <c r="P492" s="76"/>
      <c r="Q492" s="76"/>
      <c r="R492" s="76"/>
      <c r="S492" s="76"/>
      <c r="T492" s="76"/>
      <c r="U492" s="76"/>
      <c r="BB492" s="1"/>
    </row>
    <row r="493" spans="14:54" ht="16.5">
      <c r="N493" s="76"/>
      <c r="O493" s="120"/>
      <c r="P493" s="76"/>
      <c r="Q493" s="76"/>
      <c r="R493" s="76"/>
      <c r="S493" s="76"/>
      <c r="T493" s="76"/>
      <c r="U493" s="76"/>
      <c r="BB493" s="1"/>
    </row>
    <row r="494" spans="14:54" ht="16.5">
      <c r="N494" s="76"/>
      <c r="O494" s="120"/>
      <c r="P494" s="76"/>
      <c r="Q494" s="76"/>
      <c r="R494" s="76"/>
      <c r="S494" s="76"/>
      <c r="T494" s="76"/>
      <c r="U494" s="76"/>
      <c r="BB494" s="1"/>
    </row>
    <row r="495" spans="14:54" ht="16.5">
      <c r="N495" s="76"/>
      <c r="O495" s="120"/>
      <c r="P495" s="76"/>
      <c r="Q495" s="76"/>
      <c r="R495" s="76"/>
      <c r="S495" s="76"/>
      <c r="T495" s="76"/>
      <c r="U495" s="76"/>
      <c r="BB495" s="1"/>
    </row>
    <row r="496" spans="14:54" ht="16.5">
      <c r="N496" s="76"/>
      <c r="O496" s="120"/>
      <c r="P496" s="76"/>
      <c r="Q496" s="76"/>
      <c r="R496" s="76"/>
      <c r="S496" s="76"/>
      <c r="T496" s="76"/>
      <c r="U496" s="76"/>
      <c r="BB496" s="1"/>
    </row>
    <row r="497" spans="14:54" ht="16.5">
      <c r="N497" s="76"/>
      <c r="O497" s="120"/>
      <c r="P497" s="76"/>
      <c r="Q497" s="76"/>
      <c r="R497" s="76"/>
      <c r="S497" s="76"/>
      <c r="T497" s="76"/>
      <c r="U497" s="76"/>
      <c r="BB497" s="1"/>
    </row>
    <row r="498" spans="14:54" ht="16.5">
      <c r="N498" s="76"/>
      <c r="O498" s="120"/>
      <c r="P498" s="76"/>
      <c r="Q498" s="76"/>
      <c r="R498" s="76"/>
      <c r="S498" s="76"/>
      <c r="T498" s="76"/>
      <c r="U498" s="76"/>
      <c r="BB498" s="1"/>
    </row>
    <row r="499" spans="14:54" ht="16.5">
      <c r="N499" s="76"/>
      <c r="O499" s="120"/>
      <c r="P499" s="76"/>
      <c r="Q499" s="76"/>
      <c r="R499" s="76"/>
      <c r="S499" s="76"/>
      <c r="T499" s="76"/>
      <c r="U499" s="76"/>
      <c r="BB499" s="1"/>
    </row>
    <row r="500" spans="14:54" ht="16.5">
      <c r="N500" s="76"/>
      <c r="O500" s="120"/>
      <c r="P500" s="76"/>
      <c r="Q500" s="76"/>
      <c r="R500" s="76"/>
      <c r="S500" s="76"/>
      <c r="T500" s="76"/>
      <c r="U500" s="76"/>
      <c r="BB500" s="1"/>
    </row>
    <row r="501" spans="14:54" ht="16.5">
      <c r="N501" s="76"/>
      <c r="O501" s="120"/>
      <c r="P501" s="76"/>
      <c r="Q501" s="76"/>
      <c r="R501" s="76"/>
      <c r="S501" s="76"/>
      <c r="T501" s="76"/>
      <c r="U501" s="76"/>
      <c r="BB501" s="1"/>
    </row>
    <row r="502" spans="14:54" ht="16.5">
      <c r="N502" s="76"/>
      <c r="O502" s="120"/>
      <c r="P502" s="76"/>
      <c r="Q502" s="76"/>
      <c r="R502" s="76"/>
      <c r="S502" s="76"/>
      <c r="T502" s="76"/>
      <c r="U502" s="76"/>
      <c r="BB502" s="1"/>
    </row>
    <row r="503" spans="14:54" ht="16.5">
      <c r="N503" s="76"/>
      <c r="O503" s="120"/>
      <c r="P503" s="76"/>
      <c r="Q503" s="76"/>
      <c r="R503" s="76"/>
      <c r="S503" s="76"/>
      <c r="T503" s="76"/>
      <c r="U503" s="76"/>
      <c r="BB503" s="1"/>
    </row>
    <row r="504" spans="14:54" ht="16.5">
      <c r="N504" s="76"/>
      <c r="O504" s="120"/>
      <c r="P504" s="76"/>
      <c r="Q504" s="76"/>
      <c r="R504" s="76"/>
      <c r="S504" s="76"/>
      <c r="T504" s="76"/>
      <c r="U504" s="76"/>
      <c r="BB504" s="1"/>
    </row>
    <row r="505" spans="14:54" ht="16.5">
      <c r="N505" s="76"/>
      <c r="O505" s="120"/>
      <c r="P505" s="76"/>
      <c r="Q505" s="76"/>
      <c r="R505" s="76"/>
      <c r="S505" s="76"/>
      <c r="T505" s="76"/>
      <c r="U505" s="76"/>
      <c r="BB505" s="1"/>
    </row>
    <row r="506" spans="14:54" ht="16.5">
      <c r="N506" s="76"/>
      <c r="O506" s="120"/>
      <c r="P506" s="76"/>
      <c r="Q506" s="76"/>
      <c r="R506" s="76"/>
      <c r="S506" s="76"/>
      <c r="T506" s="76"/>
      <c r="U506" s="76"/>
      <c r="BB506" s="1"/>
    </row>
    <row r="507" spans="14:54" ht="16.5">
      <c r="N507" s="76"/>
      <c r="O507" s="120"/>
      <c r="P507" s="76"/>
      <c r="Q507" s="76"/>
      <c r="R507" s="76"/>
      <c r="S507" s="76"/>
      <c r="T507" s="76"/>
      <c r="U507" s="76"/>
      <c r="BB507" s="1"/>
    </row>
    <row r="508" spans="14:54" ht="16.5">
      <c r="N508" s="76"/>
      <c r="O508" s="120"/>
      <c r="P508" s="76"/>
      <c r="Q508" s="76"/>
      <c r="R508" s="76"/>
      <c r="S508" s="76"/>
      <c r="T508" s="76"/>
      <c r="U508" s="76"/>
      <c r="BB508" s="1"/>
    </row>
    <row r="509" spans="14:54" ht="16.5">
      <c r="N509" s="76"/>
      <c r="O509" s="120"/>
      <c r="P509" s="76"/>
      <c r="Q509" s="76"/>
      <c r="R509" s="76"/>
      <c r="S509" s="76"/>
      <c r="T509" s="76"/>
      <c r="U509" s="76"/>
      <c r="BB509" s="1"/>
    </row>
    <row r="510" spans="14:54" ht="16.5">
      <c r="N510" s="76"/>
      <c r="O510" s="120"/>
      <c r="P510" s="76"/>
      <c r="Q510" s="76"/>
      <c r="R510" s="76"/>
      <c r="S510" s="76"/>
      <c r="T510" s="76"/>
      <c r="U510" s="76"/>
      <c r="BB510" s="1"/>
    </row>
    <row r="511" spans="14:54" ht="16.5">
      <c r="N511" s="76"/>
      <c r="O511" s="120"/>
      <c r="P511" s="76"/>
      <c r="Q511" s="76"/>
      <c r="R511" s="76"/>
      <c r="S511" s="76"/>
      <c r="T511" s="76"/>
      <c r="U511" s="76"/>
      <c r="BB511" s="1"/>
    </row>
    <row r="512" spans="14:54" ht="16.5">
      <c r="N512" s="76"/>
      <c r="O512" s="120"/>
      <c r="P512" s="76"/>
      <c r="Q512" s="76"/>
      <c r="R512" s="76"/>
      <c r="S512" s="76"/>
      <c r="T512" s="76"/>
      <c r="U512" s="76"/>
      <c r="BB512" s="1"/>
    </row>
    <row r="513" spans="14:54" ht="16.5">
      <c r="N513" s="76"/>
      <c r="O513" s="120"/>
      <c r="P513" s="76"/>
      <c r="Q513" s="76"/>
      <c r="R513" s="76"/>
      <c r="S513" s="76"/>
      <c r="T513" s="76"/>
      <c r="U513" s="76"/>
      <c r="BB513" s="1"/>
    </row>
    <row r="514" spans="14:54" ht="16.5">
      <c r="N514" s="76"/>
      <c r="O514" s="120"/>
      <c r="P514" s="76"/>
      <c r="Q514" s="76"/>
      <c r="R514" s="76"/>
      <c r="S514" s="76"/>
      <c r="T514" s="76"/>
      <c r="U514" s="76"/>
      <c r="BB514" s="1"/>
    </row>
    <row r="515" spans="14:54" ht="16.5">
      <c r="N515" s="76"/>
      <c r="O515" s="120"/>
      <c r="P515" s="76"/>
      <c r="Q515" s="76"/>
      <c r="R515" s="76"/>
      <c r="S515" s="76"/>
      <c r="T515" s="76"/>
      <c r="U515" s="76"/>
      <c r="BB515" s="1"/>
    </row>
    <row r="516" spans="14:54" ht="16.5">
      <c r="N516" s="76"/>
      <c r="O516" s="120"/>
      <c r="P516" s="76"/>
      <c r="Q516" s="76"/>
      <c r="R516" s="76"/>
      <c r="S516" s="76"/>
      <c r="T516" s="76"/>
      <c r="U516" s="76"/>
      <c r="BB516" s="1"/>
    </row>
    <row r="517" spans="14:54" ht="16.5">
      <c r="N517" s="76"/>
      <c r="O517" s="120"/>
      <c r="P517" s="76"/>
      <c r="Q517" s="76"/>
      <c r="R517" s="76"/>
      <c r="S517" s="76"/>
      <c r="T517" s="76"/>
      <c r="U517" s="76"/>
      <c r="BB517" s="1"/>
    </row>
    <row r="518" spans="14:54" ht="16.5">
      <c r="N518" s="76"/>
      <c r="O518" s="120"/>
      <c r="P518" s="76"/>
      <c r="Q518" s="76"/>
      <c r="R518" s="76"/>
      <c r="S518" s="76"/>
      <c r="T518" s="76"/>
      <c r="U518" s="76"/>
      <c r="BB518" s="1"/>
    </row>
    <row r="519" spans="14:54" ht="16.5">
      <c r="N519" s="76"/>
      <c r="O519" s="120"/>
      <c r="P519" s="76"/>
      <c r="Q519" s="76"/>
      <c r="R519" s="76"/>
      <c r="S519" s="76"/>
      <c r="T519" s="76"/>
      <c r="U519" s="76"/>
      <c r="BB519" s="1"/>
    </row>
    <row r="520" spans="14:54" ht="16.5">
      <c r="N520" s="76"/>
      <c r="O520" s="120"/>
      <c r="P520" s="76"/>
      <c r="Q520" s="76"/>
      <c r="R520" s="76"/>
      <c r="S520" s="76"/>
      <c r="T520" s="76"/>
      <c r="U520" s="76"/>
      <c r="BB520" s="1"/>
    </row>
    <row r="521" spans="14:54" ht="16.5">
      <c r="N521" s="76"/>
      <c r="O521" s="120"/>
      <c r="P521" s="76"/>
      <c r="Q521" s="76"/>
      <c r="R521" s="76"/>
      <c r="S521" s="76"/>
      <c r="T521" s="76"/>
      <c r="U521" s="76"/>
      <c r="BB521" s="1"/>
    </row>
    <row r="522" spans="14:54" ht="16.5">
      <c r="N522" s="76"/>
      <c r="O522" s="120"/>
      <c r="P522" s="76"/>
      <c r="Q522" s="76"/>
      <c r="R522" s="76"/>
      <c r="S522" s="76"/>
      <c r="T522" s="76"/>
      <c r="U522" s="76"/>
      <c r="BB522" s="1"/>
    </row>
    <row r="523" spans="14:54" ht="16.5">
      <c r="N523" s="76"/>
      <c r="O523" s="120"/>
      <c r="P523" s="76"/>
      <c r="Q523" s="76"/>
      <c r="R523" s="76"/>
      <c r="S523" s="76"/>
      <c r="T523" s="76"/>
      <c r="U523" s="76"/>
      <c r="BB523" s="1"/>
    </row>
    <row r="524" spans="14:54" ht="16.5">
      <c r="N524" s="76"/>
      <c r="O524" s="120"/>
      <c r="P524" s="76"/>
      <c r="Q524" s="76"/>
      <c r="R524" s="76"/>
      <c r="S524" s="76"/>
      <c r="T524" s="76"/>
      <c r="U524" s="76"/>
      <c r="BB524" s="1"/>
    </row>
    <row r="525" spans="14:54" ht="16.5">
      <c r="N525" s="76"/>
      <c r="O525" s="120"/>
      <c r="P525" s="76"/>
      <c r="Q525" s="76"/>
      <c r="R525" s="76"/>
      <c r="S525" s="76"/>
      <c r="T525" s="76"/>
      <c r="U525" s="76"/>
      <c r="BB525" s="1"/>
    </row>
    <row r="526" spans="14:54" ht="16.5">
      <c r="N526" s="76"/>
      <c r="O526" s="120"/>
      <c r="P526" s="76"/>
      <c r="Q526" s="76"/>
      <c r="R526" s="76"/>
      <c r="S526" s="76"/>
      <c r="T526" s="76"/>
      <c r="U526" s="76"/>
      <c r="BB526" s="1"/>
    </row>
    <row r="527" spans="14:54" ht="16.5">
      <c r="N527" s="76"/>
      <c r="O527" s="120"/>
      <c r="P527" s="76"/>
      <c r="Q527" s="76"/>
      <c r="R527" s="76"/>
      <c r="S527" s="76"/>
      <c r="T527" s="76"/>
      <c r="U527" s="76"/>
      <c r="BB527" s="1"/>
    </row>
    <row r="528" spans="14:54" ht="16.5">
      <c r="N528" s="76"/>
      <c r="O528" s="120"/>
      <c r="P528" s="76"/>
      <c r="Q528" s="76"/>
      <c r="R528" s="76"/>
      <c r="S528" s="76"/>
      <c r="T528" s="76"/>
      <c r="U528" s="76"/>
      <c r="BB528" s="1"/>
    </row>
    <row r="529" spans="14:54" ht="16.5">
      <c r="N529" s="76"/>
      <c r="O529" s="120"/>
      <c r="P529" s="76"/>
      <c r="Q529" s="76"/>
      <c r="R529" s="76"/>
      <c r="S529" s="76"/>
      <c r="T529" s="76"/>
      <c r="U529" s="76"/>
      <c r="BB529" s="1"/>
    </row>
    <row r="530" spans="14:54" ht="16.5">
      <c r="N530" s="76"/>
      <c r="O530" s="120"/>
      <c r="P530" s="76"/>
      <c r="Q530" s="76"/>
      <c r="R530" s="76"/>
      <c r="S530" s="76"/>
      <c r="T530" s="76"/>
      <c r="U530" s="76"/>
      <c r="BB530" s="1"/>
    </row>
    <row r="531" spans="14:54" ht="16.5">
      <c r="N531" s="76"/>
      <c r="O531" s="120"/>
      <c r="P531" s="76"/>
      <c r="Q531" s="76"/>
      <c r="R531" s="76"/>
      <c r="S531" s="76"/>
      <c r="T531" s="76"/>
      <c r="U531" s="76"/>
      <c r="BB531" s="1"/>
    </row>
    <row r="532" spans="14:54" ht="16.5">
      <c r="N532" s="76"/>
      <c r="O532" s="120"/>
      <c r="P532" s="76"/>
      <c r="Q532" s="76"/>
      <c r="R532" s="76"/>
      <c r="S532" s="76"/>
      <c r="T532" s="76"/>
      <c r="U532" s="76"/>
      <c r="BB532" s="1"/>
    </row>
    <row r="533" spans="14:54" ht="16.5">
      <c r="N533" s="76"/>
      <c r="O533" s="120"/>
      <c r="P533" s="76"/>
      <c r="Q533" s="76"/>
      <c r="R533" s="76"/>
      <c r="S533" s="76"/>
      <c r="T533" s="76"/>
      <c r="U533" s="76"/>
      <c r="BB533" s="1"/>
    </row>
    <row r="534" spans="14:54" ht="16.5">
      <c r="N534" s="76"/>
      <c r="O534" s="120"/>
      <c r="P534" s="76"/>
      <c r="Q534" s="76"/>
      <c r="R534" s="76"/>
      <c r="S534" s="76"/>
      <c r="T534" s="76"/>
      <c r="U534" s="76"/>
      <c r="BB534" s="1"/>
    </row>
    <row r="535" spans="14:54" ht="16.5">
      <c r="N535" s="76"/>
      <c r="O535" s="120"/>
      <c r="P535" s="76"/>
      <c r="Q535" s="76"/>
      <c r="R535" s="76"/>
      <c r="S535" s="76"/>
      <c r="T535" s="76"/>
      <c r="U535" s="76"/>
      <c r="BB535" s="1"/>
    </row>
    <row r="536" spans="14:54" ht="16.5">
      <c r="N536" s="76"/>
      <c r="O536" s="120"/>
      <c r="P536" s="76"/>
      <c r="Q536" s="76"/>
      <c r="R536" s="76"/>
      <c r="S536" s="76"/>
      <c r="T536" s="76"/>
      <c r="U536" s="76"/>
      <c r="BB536" s="1"/>
    </row>
    <row r="537" spans="14:54" ht="16.5">
      <c r="N537" s="76"/>
      <c r="O537" s="120"/>
      <c r="P537" s="76"/>
      <c r="Q537" s="76"/>
      <c r="R537" s="76"/>
      <c r="S537" s="76"/>
      <c r="T537" s="76"/>
      <c r="U537" s="76"/>
      <c r="BB537" s="1"/>
    </row>
    <row r="538" spans="14:54" ht="16.5">
      <c r="N538" s="76"/>
      <c r="O538" s="120"/>
      <c r="P538" s="76"/>
      <c r="Q538" s="76"/>
      <c r="R538" s="76"/>
      <c r="S538" s="76"/>
      <c r="T538" s="76"/>
      <c r="U538" s="76"/>
      <c r="BB538" s="1"/>
    </row>
    <row r="539" spans="14:54" ht="16.5">
      <c r="N539" s="76"/>
      <c r="O539" s="120"/>
      <c r="P539" s="76"/>
      <c r="Q539" s="76"/>
      <c r="R539" s="76"/>
      <c r="S539" s="76"/>
      <c r="T539" s="76"/>
      <c r="U539" s="76"/>
      <c r="BB539" s="1"/>
    </row>
    <row r="540" spans="14:54" ht="16.5">
      <c r="N540" s="76"/>
      <c r="O540" s="120"/>
      <c r="P540" s="76"/>
      <c r="Q540" s="76"/>
      <c r="R540" s="76"/>
      <c r="S540" s="76"/>
      <c r="T540" s="76"/>
      <c r="U540" s="76"/>
      <c r="BB540" s="1"/>
    </row>
    <row r="541" spans="14:54" ht="16.5">
      <c r="N541" s="76"/>
      <c r="O541" s="120"/>
      <c r="P541" s="76"/>
      <c r="Q541" s="76"/>
      <c r="R541" s="76"/>
      <c r="S541" s="76"/>
      <c r="T541" s="76"/>
      <c r="U541" s="76"/>
      <c r="BB541" s="1"/>
    </row>
    <row r="542" spans="14:54" ht="16.5">
      <c r="N542" s="76"/>
      <c r="O542" s="120"/>
      <c r="P542" s="76"/>
      <c r="Q542" s="76"/>
      <c r="R542" s="76"/>
      <c r="S542" s="76"/>
      <c r="T542" s="76"/>
      <c r="U542" s="76"/>
      <c r="BB542" s="1"/>
    </row>
    <row r="543" spans="14:54" ht="16.5">
      <c r="N543" s="76"/>
      <c r="O543" s="120"/>
      <c r="P543" s="76"/>
      <c r="Q543" s="76"/>
      <c r="R543" s="76"/>
      <c r="S543" s="76"/>
      <c r="T543" s="76"/>
      <c r="U543" s="76"/>
      <c r="BB543" s="1"/>
    </row>
    <row r="544" spans="14:54" ht="16.5">
      <c r="N544" s="76"/>
      <c r="O544" s="120"/>
      <c r="P544" s="76"/>
      <c r="Q544" s="76"/>
      <c r="R544" s="76"/>
      <c r="S544" s="76"/>
      <c r="T544" s="76"/>
      <c r="U544" s="76"/>
      <c r="BB544" s="1"/>
    </row>
    <row r="545" spans="14:54" ht="16.5">
      <c r="N545" s="76"/>
      <c r="O545" s="120"/>
      <c r="P545" s="76"/>
      <c r="Q545" s="76"/>
      <c r="R545" s="76"/>
      <c r="S545" s="76"/>
      <c r="T545" s="76"/>
      <c r="U545" s="76"/>
      <c r="BB545" s="1"/>
    </row>
    <row r="546" spans="14:54" ht="16.5">
      <c r="N546" s="76"/>
      <c r="O546" s="120"/>
      <c r="P546" s="76"/>
      <c r="Q546" s="76"/>
      <c r="R546" s="76"/>
      <c r="S546" s="76"/>
      <c r="T546" s="76"/>
      <c r="U546" s="76"/>
      <c r="BB546" s="1"/>
    </row>
    <row r="547" spans="14:54" ht="16.5">
      <c r="N547" s="76"/>
      <c r="O547" s="120"/>
      <c r="P547" s="76"/>
      <c r="Q547" s="76"/>
      <c r="R547" s="76"/>
      <c r="S547" s="76"/>
      <c r="T547" s="76"/>
      <c r="U547" s="76"/>
      <c r="BB547" s="1"/>
    </row>
    <row r="548" spans="14:54" ht="16.5">
      <c r="N548" s="76"/>
      <c r="O548" s="120"/>
      <c r="P548" s="76"/>
      <c r="Q548" s="76"/>
      <c r="R548" s="76"/>
      <c r="S548" s="76"/>
      <c r="T548" s="76"/>
      <c r="U548" s="76"/>
      <c r="BB548" s="1"/>
    </row>
    <row r="549" spans="14:54" ht="16.5">
      <c r="N549" s="76"/>
      <c r="O549" s="120"/>
      <c r="P549" s="76"/>
      <c r="Q549" s="76"/>
      <c r="R549" s="76"/>
      <c r="S549" s="76"/>
      <c r="T549" s="76"/>
      <c r="U549" s="76"/>
      <c r="BB549" s="1"/>
    </row>
    <row r="550" spans="14:54" ht="16.5">
      <c r="N550" s="76"/>
      <c r="O550" s="120"/>
      <c r="P550" s="76"/>
      <c r="Q550" s="76"/>
      <c r="R550" s="76"/>
      <c r="S550" s="76"/>
      <c r="T550" s="76"/>
      <c r="U550" s="76"/>
      <c r="BB550" s="1"/>
    </row>
    <row r="551" spans="14:54" ht="16.5">
      <c r="N551" s="76"/>
      <c r="O551" s="120"/>
      <c r="P551" s="76"/>
      <c r="Q551" s="76"/>
      <c r="R551" s="76"/>
      <c r="S551" s="76"/>
      <c r="T551" s="76"/>
      <c r="U551" s="76"/>
      <c r="BB551" s="1"/>
    </row>
    <row r="552" spans="14:54" ht="16.5">
      <c r="N552" s="76"/>
      <c r="O552" s="120"/>
      <c r="P552" s="76"/>
      <c r="Q552" s="76"/>
      <c r="R552" s="76"/>
      <c r="S552" s="76"/>
      <c r="T552" s="76"/>
      <c r="U552" s="76"/>
      <c r="BB552" s="1"/>
    </row>
    <row r="553" spans="14:54" ht="16.5">
      <c r="N553" s="76"/>
      <c r="O553" s="120"/>
      <c r="P553" s="76"/>
      <c r="Q553" s="76"/>
      <c r="R553" s="76"/>
      <c r="S553" s="76"/>
      <c r="T553" s="76"/>
      <c r="U553" s="76"/>
      <c r="BB553" s="1"/>
    </row>
    <row r="554" spans="14:54" ht="16.5">
      <c r="N554" s="76"/>
      <c r="O554" s="120"/>
      <c r="P554" s="76"/>
      <c r="Q554" s="76"/>
      <c r="R554" s="76"/>
      <c r="S554" s="76"/>
      <c r="T554" s="76"/>
      <c r="U554" s="76"/>
      <c r="BB554" s="1"/>
    </row>
    <row r="555" spans="14:54" ht="16.5">
      <c r="N555" s="76"/>
      <c r="O555" s="120"/>
      <c r="P555" s="76"/>
      <c r="Q555" s="76"/>
      <c r="R555" s="76"/>
      <c r="S555" s="76"/>
      <c r="T555" s="76"/>
      <c r="U555" s="76"/>
      <c r="BB555" s="1"/>
    </row>
    <row r="556" spans="14:54" ht="16.5">
      <c r="N556" s="76"/>
      <c r="O556" s="120"/>
      <c r="P556" s="76"/>
      <c r="Q556" s="76"/>
      <c r="R556" s="76"/>
      <c r="S556" s="76"/>
      <c r="T556" s="76"/>
      <c r="U556" s="76"/>
      <c r="BB556" s="1"/>
    </row>
    <row r="557" spans="14:54" ht="16.5">
      <c r="N557" s="76"/>
      <c r="O557" s="120"/>
      <c r="P557" s="76"/>
      <c r="Q557" s="76"/>
      <c r="R557" s="76"/>
      <c r="S557" s="76"/>
      <c r="T557" s="76"/>
      <c r="U557" s="76"/>
      <c r="BB557" s="1"/>
    </row>
    <row r="558" spans="14:54" ht="16.5">
      <c r="N558" s="76"/>
      <c r="O558" s="120"/>
      <c r="P558" s="76"/>
      <c r="Q558" s="76"/>
      <c r="R558" s="76"/>
      <c r="S558" s="76"/>
      <c r="T558" s="76"/>
      <c r="U558" s="76"/>
      <c r="BB558" s="1"/>
    </row>
    <row r="559" spans="14:54" ht="16.5">
      <c r="N559" s="76"/>
      <c r="O559" s="120"/>
      <c r="P559" s="76"/>
      <c r="Q559" s="76"/>
      <c r="R559" s="76"/>
      <c r="S559" s="76"/>
      <c r="T559" s="76"/>
      <c r="U559" s="76"/>
      <c r="BB559" s="1"/>
    </row>
    <row r="560" spans="14:54" ht="16.5">
      <c r="N560" s="76"/>
      <c r="O560" s="120"/>
      <c r="P560" s="76"/>
      <c r="Q560" s="76"/>
      <c r="R560" s="76"/>
      <c r="S560" s="76"/>
      <c r="T560" s="76"/>
      <c r="U560" s="76"/>
      <c r="BB560" s="1"/>
    </row>
    <row r="561" spans="14:54" ht="16.5">
      <c r="N561" s="76"/>
      <c r="O561" s="120"/>
      <c r="P561" s="76"/>
      <c r="Q561" s="76"/>
      <c r="R561" s="76"/>
      <c r="S561" s="76"/>
      <c r="T561" s="76"/>
      <c r="U561" s="76"/>
      <c r="BB561" s="1"/>
    </row>
    <row r="562" spans="14:54" ht="16.5">
      <c r="N562" s="76"/>
      <c r="O562" s="120"/>
      <c r="P562" s="76"/>
      <c r="Q562" s="76"/>
      <c r="R562" s="76"/>
      <c r="S562" s="76"/>
      <c r="T562" s="76"/>
      <c r="U562" s="76"/>
      <c r="BB562" s="1"/>
    </row>
    <row r="563" spans="14:54" ht="16.5">
      <c r="N563" s="76"/>
      <c r="O563" s="120"/>
      <c r="P563" s="76"/>
      <c r="Q563" s="76"/>
      <c r="R563" s="76"/>
      <c r="S563" s="76"/>
      <c r="T563" s="76"/>
      <c r="U563" s="76"/>
      <c r="BB563" s="1"/>
    </row>
    <row r="564" spans="14:54" ht="16.5">
      <c r="N564" s="76"/>
      <c r="O564" s="120"/>
      <c r="P564" s="76"/>
      <c r="Q564" s="76"/>
      <c r="R564" s="76"/>
      <c r="S564" s="76"/>
      <c r="T564" s="76"/>
      <c r="U564" s="76"/>
      <c r="BB564" s="1"/>
    </row>
    <row r="565" spans="14:54" ht="16.5">
      <c r="N565" s="76"/>
      <c r="O565" s="120"/>
      <c r="P565" s="76"/>
      <c r="Q565" s="76"/>
      <c r="R565" s="76"/>
      <c r="S565" s="76"/>
      <c r="T565" s="76"/>
      <c r="U565" s="76"/>
      <c r="BB565" s="1"/>
    </row>
    <row r="566" spans="14:54" ht="16.5">
      <c r="N566" s="76"/>
      <c r="O566" s="120"/>
      <c r="P566" s="76"/>
      <c r="Q566" s="76"/>
      <c r="R566" s="76"/>
      <c r="S566" s="76"/>
      <c r="T566" s="76"/>
      <c r="U566" s="76"/>
      <c r="BB566" s="1"/>
    </row>
    <row r="567" spans="14:54" ht="16.5">
      <c r="N567" s="76"/>
      <c r="O567" s="120"/>
      <c r="P567" s="76"/>
      <c r="Q567" s="76"/>
      <c r="R567" s="76"/>
      <c r="S567" s="76"/>
      <c r="T567" s="76"/>
      <c r="U567" s="76"/>
      <c r="BB567" s="1"/>
    </row>
    <row r="568" spans="14:54" ht="16.5">
      <c r="N568" s="76"/>
      <c r="O568" s="120"/>
      <c r="P568" s="76"/>
      <c r="Q568" s="76"/>
      <c r="R568" s="76"/>
      <c r="S568" s="76"/>
      <c r="T568" s="76"/>
      <c r="U568" s="76"/>
      <c r="BB568" s="1"/>
    </row>
    <row r="569" spans="14:54" ht="16.5">
      <c r="N569" s="76"/>
      <c r="O569" s="120"/>
      <c r="P569" s="76"/>
      <c r="Q569" s="76"/>
      <c r="R569" s="76"/>
      <c r="S569" s="76"/>
      <c r="T569" s="76"/>
      <c r="U569" s="76"/>
      <c r="BB569" s="1"/>
    </row>
    <row r="570" spans="14:54" ht="16.5">
      <c r="N570" s="76"/>
      <c r="O570" s="120"/>
      <c r="P570" s="76"/>
      <c r="Q570" s="76"/>
      <c r="R570" s="76"/>
      <c r="S570" s="76"/>
      <c r="T570" s="76"/>
      <c r="U570" s="76"/>
      <c r="BB570" s="1"/>
    </row>
    <row r="571" spans="14:54" ht="16.5">
      <c r="N571" s="76"/>
      <c r="O571" s="120"/>
      <c r="P571" s="76"/>
      <c r="Q571" s="76"/>
      <c r="R571" s="76"/>
      <c r="S571" s="76"/>
      <c r="T571" s="76"/>
      <c r="U571" s="76"/>
      <c r="BB571" s="1"/>
    </row>
    <row r="572" spans="14:54" ht="16.5">
      <c r="N572" s="76"/>
      <c r="O572" s="120"/>
      <c r="P572" s="76"/>
      <c r="Q572" s="76"/>
      <c r="R572" s="76"/>
      <c r="S572" s="76"/>
      <c r="T572" s="76"/>
      <c r="U572" s="76"/>
      <c r="BB572" s="1"/>
    </row>
    <row r="573" spans="14:54" ht="16.5">
      <c r="N573" s="76"/>
      <c r="O573" s="120"/>
      <c r="P573" s="76"/>
      <c r="Q573" s="76"/>
      <c r="R573" s="76"/>
      <c r="S573" s="76"/>
      <c r="T573" s="76"/>
      <c r="U573" s="76"/>
      <c r="BB573" s="1"/>
    </row>
    <row r="574" spans="14:54" ht="16.5">
      <c r="N574" s="76"/>
      <c r="O574" s="120"/>
      <c r="P574" s="76"/>
      <c r="Q574" s="76"/>
      <c r="R574" s="76"/>
      <c r="S574" s="76"/>
      <c r="T574" s="76"/>
      <c r="U574" s="76"/>
      <c r="BB574" s="1"/>
    </row>
    <row r="575" spans="14:54" ht="16.5">
      <c r="N575" s="76"/>
      <c r="O575" s="120"/>
      <c r="P575" s="76"/>
      <c r="Q575" s="76"/>
      <c r="R575" s="76"/>
      <c r="S575" s="76"/>
      <c r="T575" s="76"/>
      <c r="U575" s="76"/>
      <c r="BB575" s="1"/>
    </row>
    <row r="576" spans="14:54" ht="16.5">
      <c r="N576" s="76"/>
      <c r="O576" s="120"/>
      <c r="P576" s="76"/>
      <c r="Q576" s="76"/>
      <c r="R576" s="76"/>
      <c r="S576" s="76"/>
      <c r="T576" s="76"/>
      <c r="U576" s="76"/>
      <c r="BB576" s="1"/>
    </row>
    <row r="577" spans="14:54" ht="16.5">
      <c r="N577" s="76"/>
      <c r="O577" s="120"/>
      <c r="P577" s="76"/>
      <c r="Q577" s="76"/>
      <c r="R577" s="76"/>
      <c r="S577" s="76"/>
      <c r="T577" s="76"/>
      <c r="U577" s="76"/>
      <c r="BB577" s="1"/>
    </row>
    <row r="578" spans="14:54" ht="16.5">
      <c r="N578" s="76"/>
      <c r="O578" s="120"/>
      <c r="P578" s="76"/>
      <c r="Q578" s="76"/>
      <c r="R578" s="76"/>
      <c r="S578" s="76"/>
      <c r="T578" s="76"/>
      <c r="U578" s="76"/>
      <c r="BB578" s="1"/>
    </row>
    <row r="579" spans="14:54" ht="16.5">
      <c r="N579" s="76"/>
      <c r="O579" s="120"/>
      <c r="P579" s="76"/>
      <c r="Q579" s="76"/>
      <c r="R579" s="76"/>
      <c r="S579" s="76"/>
      <c r="T579" s="76"/>
      <c r="U579" s="76"/>
      <c r="BB579" s="1"/>
    </row>
    <row r="580" spans="14:54" ht="16.5">
      <c r="N580" s="76"/>
      <c r="O580" s="120"/>
      <c r="P580" s="76"/>
      <c r="Q580" s="76"/>
      <c r="R580" s="76"/>
      <c r="S580" s="76"/>
      <c r="T580" s="76"/>
      <c r="U580" s="76"/>
      <c r="BB580" s="1"/>
    </row>
    <row r="581" spans="14:54" ht="16.5">
      <c r="N581" s="76"/>
      <c r="O581" s="120"/>
      <c r="P581" s="76"/>
      <c r="Q581" s="76"/>
      <c r="R581" s="76"/>
      <c r="S581" s="76"/>
      <c r="T581" s="76"/>
      <c r="U581" s="76"/>
      <c r="BB581" s="1"/>
    </row>
    <row r="582" spans="14:54" ht="16.5">
      <c r="N582" s="76"/>
      <c r="O582" s="120"/>
      <c r="P582" s="76"/>
      <c r="Q582" s="76"/>
      <c r="R582" s="76"/>
      <c r="S582" s="76"/>
      <c r="T582" s="76"/>
      <c r="U582" s="76"/>
      <c r="BB582" s="1"/>
    </row>
    <row r="583" spans="14:54" ht="16.5">
      <c r="N583" s="76"/>
      <c r="O583" s="120"/>
      <c r="P583" s="76"/>
      <c r="Q583" s="76"/>
      <c r="R583" s="76"/>
      <c r="S583" s="76"/>
      <c r="T583" s="76"/>
      <c r="U583" s="76"/>
      <c r="BB583" s="1"/>
    </row>
    <row r="584" spans="14:54" ht="16.5">
      <c r="N584" s="76"/>
      <c r="O584" s="120"/>
      <c r="P584" s="76"/>
      <c r="Q584" s="76"/>
      <c r="R584" s="76"/>
      <c r="S584" s="76"/>
      <c r="T584" s="76"/>
      <c r="U584" s="76"/>
      <c r="BB584" s="1"/>
    </row>
    <row r="585" spans="14:54" ht="16.5">
      <c r="N585" s="76"/>
      <c r="O585" s="120"/>
      <c r="P585" s="76"/>
      <c r="Q585" s="76"/>
      <c r="R585" s="76"/>
      <c r="S585" s="76"/>
      <c r="T585" s="76"/>
      <c r="U585" s="76"/>
      <c r="BB585" s="1"/>
    </row>
    <row r="586" spans="14:54" ht="16.5">
      <c r="N586" s="76"/>
      <c r="O586" s="120"/>
      <c r="P586" s="76"/>
      <c r="Q586" s="76"/>
      <c r="R586" s="76"/>
      <c r="S586" s="76"/>
      <c r="T586" s="76"/>
      <c r="U586" s="76"/>
      <c r="BB586" s="1"/>
    </row>
    <row r="587" spans="14:54" ht="16.5">
      <c r="N587" s="76"/>
      <c r="O587" s="120"/>
      <c r="P587" s="76"/>
      <c r="Q587" s="76"/>
      <c r="R587" s="76"/>
      <c r="S587" s="76"/>
      <c r="T587" s="76"/>
      <c r="U587" s="76"/>
      <c r="BB587" s="1"/>
    </row>
    <row r="588" spans="14:54" ht="16.5">
      <c r="N588" s="76"/>
      <c r="O588" s="120"/>
      <c r="P588" s="76"/>
      <c r="Q588" s="76"/>
      <c r="R588" s="76"/>
      <c r="S588" s="76"/>
      <c r="T588" s="76"/>
      <c r="U588" s="76"/>
      <c r="BB588" s="1"/>
    </row>
    <row r="589" spans="14:54" ht="16.5">
      <c r="N589" s="76"/>
      <c r="O589" s="120"/>
      <c r="P589" s="76"/>
      <c r="Q589" s="76"/>
      <c r="R589" s="76"/>
      <c r="S589" s="76"/>
      <c r="T589" s="76"/>
      <c r="U589" s="76"/>
      <c r="BB589" s="1"/>
    </row>
    <row r="590" spans="14:54" ht="16.5">
      <c r="N590" s="76"/>
      <c r="O590" s="120"/>
      <c r="P590" s="76"/>
      <c r="Q590" s="76"/>
      <c r="R590" s="76"/>
      <c r="S590" s="76"/>
      <c r="T590" s="76"/>
      <c r="U590" s="76"/>
      <c r="BB590" s="1"/>
    </row>
    <row r="591" spans="14:54" ht="16.5">
      <c r="N591" s="76"/>
      <c r="O591" s="120"/>
      <c r="P591" s="76"/>
      <c r="Q591" s="76"/>
      <c r="R591" s="76"/>
      <c r="S591" s="76"/>
      <c r="T591" s="76"/>
      <c r="U591" s="76"/>
      <c r="BB591" s="1"/>
    </row>
    <row r="592" spans="14:54" ht="16.5">
      <c r="N592" s="76"/>
      <c r="O592" s="120"/>
      <c r="P592" s="76"/>
      <c r="Q592" s="76"/>
      <c r="R592" s="76"/>
      <c r="S592" s="76"/>
      <c r="T592" s="76"/>
      <c r="U592" s="76"/>
      <c r="BB592" s="1"/>
    </row>
    <row r="593" spans="14:54" ht="16.5">
      <c r="N593" s="76"/>
      <c r="O593" s="120"/>
      <c r="P593" s="76"/>
      <c r="Q593" s="76"/>
      <c r="R593" s="76"/>
      <c r="S593" s="76"/>
      <c r="T593" s="76"/>
      <c r="U593" s="76"/>
      <c r="BB593" s="1"/>
    </row>
    <row r="594" spans="14:54" ht="16.5">
      <c r="N594" s="76"/>
      <c r="O594" s="120"/>
      <c r="P594" s="76"/>
      <c r="Q594" s="76"/>
      <c r="R594" s="76"/>
      <c r="S594" s="76"/>
      <c r="T594" s="76"/>
      <c r="U594" s="76"/>
      <c r="BB594" s="1"/>
    </row>
    <row r="595" spans="14:54" ht="16.5">
      <c r="N595" s="76"/>
      <c r="O595" s="120"/>
      <c r="P595" s="76"/>
      <c r="Q595" s="76"/>
      <c r="R595" s="76"/>
      <c r="S595" s="76"/>
      <c r="T595" s="76"/>
      <c r="U595" s="76"/>
      <c r="BB595" s="1"/>
    </row>
    <row r="596" spans="14:54" ht="16.5">
      <c r="N596" s="76"/>
      <c r="O596" s="120"/>
      <c r="P596" s="76"/>
      <c r="Q596" s="76"/>
      <c r="R596" s="76"/>
      <c r="S596" s="76"/>
      <c r="T596" s="76"/>
      <c r="U596" s="76"/>
      <c r="BB596" s="1"/>
    </row>
    <row r="597" spans="14:54" ht="16.5">
      <c r="N597" s="76"/>
      <c r="O597" s="120"/>
      <c r="P597" s="76"/>
      <c r="Q597" s="76"/>
      <c r="R597" s="76"/>
      <c r="S597" s="76"/>
      <c r="T597" s="76"/>
      <c r="U597" s="76"/>
      <c r="BB597" s="1"/>
    </row>
    <row r="598" spans="14:54" ht="16.5">
      <c r="N598" s="76"/>
      <c r="O598" s="120"/>
      <c r="P598" s="76"/>
      <c r="Q598" s="76"/>
      <c r="R598" s="76"/>
      <c r="S598" s="76"/>
      <c r="T598" s="76"/>
      <c r="U598" s="76"/>
      <c r="BB598" s="1"/>
    </row>
    <row r="599" spans="14:54" ht="16.5">
      <c r="N599" s="76"/>
      <c r="O599" s="120"/>
      <c r="P599" s="76"/>
      <c r="Q599" s="76"/>
      <c r="R599" s="76"/>
      <c r="S599" s="76"/>
      <c r="T599" s="76"/>
      <c r="U599" s="76"/>
      <c r="BB599" s="1"/>
    </row>
    <row r="600" spans="14:54" ht="16.5">
      <c r="N600" s="76"/>
      <c r="O600" s="120"/>
      <c r="P600" s="76"/>
      <c r="Q600" s="76"/>
      <c r="R600" s="76"/>
      <c r="S600" s="76"/>
      <c r="T600" s="76"/>
      <c r="U600" s="76"/>
      <c r="BB600" s="1"/>
    </row>
    <row r="601" spans="14:54" ht="16.5">
      <c r="N601" s="76"/>
      <c r="O601" s="120"/>
      <c r="P601" s="76"/>
      <c r="Q601" s="76"/>
      <c r="R601" s="76"/>
      <c r="S601" s="76"/>
      <c r="T601" s="76"/>
      <c r="U601" s="76"/>
      <c r="BB601" s="1"/>
    </row>
    <row r="602" spans="14:54" ht="16.5">
      <c r="N602" s="76"/>
      <c r="O602" s="120"/>
      <c r="P602" s="76"/>
      <c r="Q602" s="76"/>
      <c r="R602" s="76"/>
      <c r="S602" s="76"/>
      <c r="T602" s="76"/>
      <c r="U602" s="76"/>
      <c r="BB602" s="1"/>
    </row>
    <row r="603" spans="14:54" ht="16.5">
      <c r="N603" s="76"/>
      <c r="O603" s="120"/>
      <c r="P603" s="76"/>
      <c r="Q603" s="76"/>
      <c r="R603" s="76"/>
      <c r="S603" s="76"/>
      <c r="T603" s="76"/>
      <c r="U603" s="76"/>
      <c r="BB603" s="1"/>
    </row>
    <row r="604" spans="14:54" ht="16.5">
      <c r="N604" s="76"/>
      <c r="O604" s="120"/>
      <c r="P604" s="76"/>
      <c r="Q604" s="76"/>
      <c r="R604" s="76"/>
      <c r="S604" s="76"/>
      <c r="T604" s="76"/>
      <c r="U604" s="76"/>
      <c r="BB604" s="1"/>
    </row>
    <row r="605" spans="14:54" ht="16.5">
      <c r="N605" s="76"/>
      <c r="O605" s="120"/>
      <c r="P605" s="76"/>
      <c r="Q605" s="76"/>
      <c r="R605" s="76"/>
      <c r="S605" s="76"/>
      <c r="T605" s="76"/>
      <c r="U605" s="76"/>
      <c r="BB605" s="1"/>
    </row>
    <row r="606" spans="14:54" ht="16.5">
      <c r="N606" s="76"/>
      <c r="O606" s="120"/>
      <c r="P606" s="76"/>
      <c r="Q606" s="76"/>
      <c r="R606" s="76"/>
      <c r="S606" s="76"/>
      <c r="T606" s="76"/>
      <c r="U606" s="76"/>
      <c r="BB606" s="1"/>
    </row>
    <row r="607" spans="14:54" ht="16.5">
      <c r="N607" s="76"/>
      <c r="O607" s="120"/>
      <c r="P607" s="76"/>
      <c r="Q607" s="76"/>
      <c r="R607" s="76"/>
      <c r="S607" s="76"/>
      <c r="T607" s="76"/>
      <c r="U607" s="76"/>
      <c r="BB607" s="1"/>
    </row>
    <row r="608" spans="14:54" ht="16.5">
      <c r="N608" s="76"/>
      <c r="O608" s="120"/>
      <c r="P608" s="76"/>
      <c r="Q608" s="76"/>
      <c r="R608" s="76"/>
      <c r="S608" s="76"/>
      <c r="T608" s="76"/>
      <c r="U608" s="76"/>
      <c r="BB608" s="1"/>
    </row>
    <row r="609" spans="14:54" ht="16.5">
      <c r="N609" s="76"/>
      <c r="O609" s="120"/>
      <c r="P609" s="76"/>
      <c r="Q609" s="76"/>
      <c r="R609" s="76"/>
      <c r="S609" s="76"/>
      <c r="T609" s="76"/>
      <c r="U609" s="76"/>
      <c r="BB609" s="1"/>
    </row>
    <row r="610" spans="14:54" ht="16.5">
      <c r="N610" s="76"/>
      <c r="O610" s="120"/>
      <c r="P610" s="76"/>
      <c r="Q610" s="76"/>
      <c r="R610" s="76"/>
      <c r="S610" s="76"/>
      <c r="T610" s="76"/>
      <c r="U610" s="76"/>
      <c r="BB610" s="1"/>
    </row>
    <row r="611" spans="14:54" ht="16.5">
      <c r="N611" s="76"/>
      <c r="O611" s="120"/>
      <c r="P611" s="76"/>
      <c r="Q611" s="76"/>
      <c r="R611" s="76"/>
      <c r="S611" s="76"/>
      <c r="T611" s="76"/>
      <c r="U611" s="76"/>
      <c r="BB611" s="1"/>
    </row>
    <row r="612" spans="14:54" ht="16.5">
      <c r="N612" s="76"/>
      <c r="O612" s="120"/>
      <c r="P612" s="76"/>
      <c r="Q612" s="76"/>
      <c r="R612" s="76"/>
      <c r="S612" s="76"/>
      <c r="T612" s="76"/>
      <c r="U612" s="76"/>
      <c r="BB612" s="1"/>
    </row>
    <row r="613" spans="14:54" ht="16.5">
      <c r="N613" s="76"/>
      <c r="O613" s="120"/>
      <c r="P613" s="76"/>
      <c r="Q613" s="76"/>
      <c r="R613" s="76"/>
      <c r="S613" s="76"/>
      <c r="T613" s="76"/>
      <c r="U613" s="76"/>
      <c r="BB613" s="1"/>
    </row>
    <row r="614" spans="14:54" ht="16.5">
      <c r="N614" s="76"/>
      <c r="O614" s="120"/>
      <c r="P614" s="76"/>
      <c r="Q614" s="76"/>
      <c r="R614" s="76"/>
      <c r="S614" s="76"/>
      <c r="T614" s="76"/>
      <c r="U614" s="76"/>
      <c r="BB614" s="1"/>
    </row>
    <row r="615" spans="14:54" ht="16.5">
      <c r="N615" s="76"/>
      <c r="O615" s="120"/>
      <c r="P615" s="76"/>
      <c r="Q615" s="76"/>
      <c r="R615" s="76"/>
      <c r="S615" s="76"/>
      <c r="T615" s="76"/>
      <c r="U615" s="76"/>
      <c r="BB615" s="1"/>
    </row>
    <row r="616" spans="14:54" ht="16.5">
      <c r="N616" s="76"/>
      <c r="O616" s="120"/>
      <c r="P616" s="76"/>
      <c r="Q616" s="76"/>
      <c r="R616" s="76"/>
      <c r="S616" s="76"/>
      <c r="T616" s="76"/>
      <c r="U616" s="76"/>
      <c r="BB616" s="1"/>
    </row>
    <row r="617" spans="14:54" ht="16.5">
      <c r="N617" s="76"/>
      <c r="O617" s="120"/>
      <c r="P617" s="76"/>
      <c r="Q617" s="76"/>
      <c r="R617" s="76"/>
      <c r="S617" s="76"/>
      <c r="T617" s="76"/>
      <c r="U617" s="76"/>
      <c r="BB617" s="1"/>
    </row>
    <row r="618" spans="14:54" ht="16.5">
      <c r="N618" s="76"/>
      <c r="O618" s="120"/>
      <c r="P618" s="76"/>
      <c r="Q618" s="76"/>
      <c r="R618" s="76"/>
      <c r="S618" s="76"/>
      <c r="T618" s="76"/>
      <c r="U618" s="76"/>
      <c r="BB618" s="1"/>
    </row>
    <row r="619" spans="14:54" ht="16.5">
      <c r="N619" s="76"/>
      <c r="O619" s="120"/>
      <c r="P619" s="76"/>
      <c r="Q619" s="76"/>
      <c r="R619" s="76"/>
      <c r="S619" s="76"/>
      <c r="T619" s="76"/>
      <c r="U619" s="76"/>
      <c r="BB619" s="1"/>
    </row>
    <row r="620" spans="14:54" ht="16.5">
      <c r="N620" s="76"/>
      <c r="O620" s="120"/>
      <c r="P620" s="76"/>
      <c r="Q620" s="76"/>
      <c r="R620" s="76"/>
      <c r="S620" s="76"/>
      <c r="T620" s="76"/>
      <c r="U620" s="76"/>
      <c r="BB620" s="1"/>
    </row>
    <row r="621" spans="14:54" ht="16.5">
      <c r="N621" s="76"/>
      <c r="O621" s="120"/>
      <c r="P621" s="76"/>
      <c r="Q621" s="76"/>
      <c r="R621" s="76"/>
      <c r="S621" s="76"/>
      <c r="T621" s="76"/>
      <c r="U621" s="76"/>
      <c r="BB621" s="1"/>
    </row>
    <row r="622" spans="14:54" ht="16.5">
      <c r="N622" s="76"/>
      <c r="O622" s="120"/>
      <c r="P622" s="76"/>
      <c r="Q622" s="76"/>
      <c r="R622" s="76"/>
      <c r="S622" s="76"/>
      <c r="T622" s="76"/>
      <c r="U622" s="76"/>
      <c r="BB622" s="1"/>
    </row>
    <row r="623" spans="14:54" ht="16.5">
      <c r="N623" s="76"/>
      <c r="O623" s="120"/>
      <c r="P623" s="76"/>
      <c r="Q623" s="76"/>
      <c r="R623" s="76"/>
      <c r="S623" s="76"/>
      <c r="T623" s="76"/>
      <c r="U623" s="76"/>
      <c r="BB623" s="1"/>
    </row>
    <row r="624" spans="14:54" ht="16.5">
      <c r="N624" s="76"/>
      <c r="O624" s="120"/>
      <c r="P624" s="76"/>
      <c r="Q624" s="76"/>
      <c r="R624" s="76"/>
      <c r="S624" s="76"/>
      <c r="T624" s="76"/>
      <c r="U624" s="76"/>
      <c r="BB624" s="1"/>
    </row>
    <row r="625" spans="14:54" ht="16.5">
      <c r="N625" s="76"/>
      <c r="O625" s="120"/>
      <c r="P625" s="76"/>
      <c r="Q625" s="76"/>
      <c r="R625" s="76"/>
      <c r="S625" s="76"/>
      <c r="T625" s="76"/>
      <c r="U625" s="76"/>
      <c r="BB625" s="1"/>
    </row>
    <row r="626" spans="14:54" ht="16.5">
      <c r="N626" s="76"/>
      <c r="O626" s="120"/>
      <c r="P626" s="76"/>
      <c r="Q626" s="76"/>
      <c r="R626" s="76"/>
      <c r="S626" s="76"/>
      <c r="T626" s="76"/>
      <c r="U626" s="76"/>
      <c r="BB626" s="1"/>
    </row>
    <row r="627" spans="14:54" ht="16.5">
      <c r="N627" s="76"/>
      <c r="O627" s="120"/>
      <c r="P627" s="76"/>
      <c r="Q627" s="76"/>
      <c r="R627" s="76"/>
      <c r="S627" s="76"/>
      <c r="T627" s="76"/>
      <c r="U627" s="76"/>
      <c r="BB627" s="1"/>
    </row>
    <row r="628" spans="14:54" ht="16.5">
      <c r="N628" s="76"/>
      <c r="O628" s="120"/>
      <c r="P628" s="76"/>
      <c r="Q628" s="76"/>
      <c r="R628" s="76"/>
      <c r="S628" s="76"/>
      <c r="T628" s="76"/>
      <c r="U628" s="76"/>
      <c r="BB628" s="1"/>
    </row>
    <row r="629" spans="14:54" ht="16.5">
      <c r="N629" s="76"/>
      <c r="O629" s="120"/>
      <c r="P629" s="76"/>
      <c r="Q629" s="76"/>
      <c r="R629" s="76"/>
      <c r="S629" s="76"/>
      <c r="T629" s="76"/>
      <c r="U629" s="76"/>
      <c r="BB629" s="1"/>
    </row>
    <row r="630" spans="14:54" ht="16.5">
      <c r="N630" s="76"/>
      <c r="O630" s="120"/>
      <c r="P630" s="76"/>
      <c r="Q630" s="76"/>
      <c r="R630" s="76"/>
      <c r="S630" s="76"/>
      <c r="T630" s="76"/>
      <c r="U630" s="76"/>
      <c r="BB630" s="1"/>
    </row>
    <row r="631" spans="14:54" ht="16.5">
      <c r="N631" s="76"/>
      <c r="O631" s="120"/>
      <c r="P631" s="76"/>
      <c r="Q631" s="76"/>
      <c r="R631" s="76"/>
      <c r="S631" s="76"/>
      <c r="T631" s="76"/>
      <c r="U631" s="76"/>
      <c r="BB631" s="1"/>
    </row>
    <row r="632" spans="14:54" ht="16.5">
      <c r="N632" s="76"/>
      <c r="O632" s="120"/>
      <c r="P632" s="76"/>
      <c r="Q632" s="76"/>
      <c r="R632" s="76"/>
      <c r="S632" s="76"/>
      <c r="T632" s="76"/>
      <c r="U632" s="76"/>
      <c r="BB632" s="1"/>
    </row>
    <row r="633" spans="14:54" ht="16.5">
      <c r="N633" s="76"/>
      <c r="O633" s="120"/>
      <c r="P633" s="76"/>
      <c r="Q633" s="76"/>
      <c r="R633" s="76"/>
      <c r="S633" s="76"/>
      <c r="T633" s="76"/>
      <c r="U633" s="76"/>
      <c r="BB633" s="1"/>
    </row>
    <row r="634" spans="14:54" ht="16.5">
      <c r="N634" s="76"/>
      <c r="O634" s="120"/>
      <c r="P634" s="76"/>
      <c r="Q634" s="76"/>
      <c r="R634" s="76"/>
      <c r="S634" s="76"/>
      <c r="T634" s="76"/>
      <c r="U634" s="76"/>
      <c r="BB634" s="1"/>
    </row>
    <row r="635" spans="14:54" ht="16.5">
      <c r="N635" s="76"/>
      <c r="O635" s="120"/>
      <c r="P635" s="76"/>
      <c r="Q635" s="76"/>
      <c r="R635" s="76"/>
      <c r="S635" s="76"/>
      <c r="T635" s="76"/>
      <c r="U635" s="76"/>
      <c r="BB635" s="1"/>
    </row>
    <row r="636" spans="14:54" ht="16.5">
      <c r="N636" s="76"/>
      <c r="O636" s="120"/>
      <c r="P636" s="76"/>
      <c r="Q636" s="76"/>
      <c r="R636" s="76"/>
      <c r="S636" s="76"/>
      <c r="T636" s="76"/>
      <c r="U636" s="76"/>
      <c r="BB636" s="1"/>
    </row>
    <row r="637" spans="14:54" ht="16.5">
      <c r="N637" s="76"/>
      <c r="O637" s="120"/>
      <c r="P637" s="76"/>
      <c r="Q637" s="76"/>
      <c r="R637" s="76"/>
      <c r="S637" s="76"/>
      <c r="T637" s="76"/>
      <c r="U637" s="76"/>
      <c r="BB637" s="1"/>
    </row>
    <row r="638" spans="14:54" ht="16.5">
      <c r="N638" s="76"/>
      <c r="O638" s="120"/>
      <c r="P638" s="76"/>
      <c r="Q638" s="76"/>
      <c r="R638" s="76"/>
      <c r="S638" s="76"/>
      <c r="T638" s="76"/>
      <c r="U638" s="76"/>
      <c r="BB638" s="1"/>
    </row>
    <row r="639" spans="14:54" ht="16.5">
      <c r="N639" s="76"/>
      <c r="O639" s="120"/>
      <c r="P639" s="76"/>
      <c r="Q639" s="76"/>
      <c r="R639" s="76"/>
      <c r="S639" s="76"/>
      <c r="T639" s="76"/>
      <c r="U639" s="76"/>
      <c r="BB639" s="1"/>
    </row>
    <row r="640" spans="14:54" ht="16.5">
      <c r="N640" s="76"/>
      <c r="O640" s="120"/>
      <c r="P640" s="76"/>
      <c r="Q640" s="76"/>
      <c r="R640" s="76"/>
      <c r="S640" s="76"/>
      <c r="T640" s="76"/>
      <c r="U640" s="76"/>
      <c r="BB640" s="1"/>
    </row>
    <row r="641" spans="14:54" ht="16.5">
      <c r="N641" s="76"/>
      <c r="O641" s="120"/>
      <c r="P641" s="76"/>
      <c r="Q641" s="76"/>
      <c r="R641" s="76"/>
      <c r="S641" s="76"/>
      <c r="T641" s="76"/>
      <c r="U641" s="76"/>
      <c r="BB641" s="1"/>
    </row>
    <row r="642" spans="14:54" ht="16.5">
      <c r="N642" s="76"/>
      <c r="O642" s="120"/>
      <c r="P642" s="76"/>
      <c r="Q642" s="76"/>
      <c r="R642" s="76"/>
      <c r="S642" s="76"/>
      <c r="T642" s="76"/>
      <c r="U642" s="76"/>
      <c r="BB642" s="1"/>
    </row>
    <row r="643" spans="14:54" ht="16.5">
      <c r="N643" s="76"/>
      <c r="O643" s="120"/>
      <c r="P643" s="76"/>
      <c r="Q643" s="76"/>
      <c r="R643" s="76"/>
      <c r="S643" s="76"/>
      <c r="T643" s="76"/>
      <c r="U643" s="76"/>
      <c r="BB643" s="1"/>
    </row>
    <row r="644" spans="14:54" ht="16.5">
      <c r="N644" s="76"/>
      <c r="O644" s="120"/>
      <c r="P644" s="76"/>
      <c r="Q644" s="76"/>
      <c r="R644" s="76"/>
      <c r="S644" s="76"/>
      <c r="T644" s="76"/>
      <c r="U644" s="76"/>
      <c r="BB644" s="1"/>
    </row>
    <row r="645" spans="14:54" ht="16.5">
      <c r="N645" s="76"/>
      <c r="O645" s="120"/>
      <c r="P645" s="76"/>
      <c r="Q645" s="76"/>
      <c r="R645" s="76"/>
      <c r="S645" s="76"/>
      <c r="T645" s="76"/>
      <c r="U645" s="76"/>
      <c r="BB645" s="1"/>
    </row>
    <row r="646" spans="14:54" ht="16.5">
      <c r="N646" s="76"/>
      <c r="O646" s="120"/>
      <c r="P646" s="76"/>
      <c r="Q646" s="76"/>
      <c r="R646" s="76"/>
      <c r="S646" s="76"/>
      <c r="T646" s="76"/>
      <c r="U646" s="76"/>
      <c r="BB646" s="1"/>
    </row>
    <row r="647" spans="14:54" ht="16.5">
      <c r="N647" s="76"/>
      <c r="O647" s="120"/>
      <c r="P647" s="76"/>
      <c r="Q647" s="76"/>
      <c r="R647" s="76"/>
      <c r="S647" s="76"/>
      <c r="T647" s="76"/>
      <c r="U647" s="76"/>
      <c r="BB647" s="1"/>
    </row>
    <row r="648" spans="14:54" ht="16.5">
      <c r="N648" s="76"/>
      <c r="O648" s="120"/>
      <c r="P648" s="76"/>
      <c r="Q648" s="76"/>
      <c r="R648" s="76"/>
      <c r="S648" s="76"/>
      <c r="T648" s="76"/>
      <c r="U648" s="76"/>
      <c r="BB648" s="1"/>
    </row>
    <row r="649" spans="14:54" ht="16.5">
      <c r="N649" s="76"/>
      <c r="O649" s="120"/>
      <c r="P649" s="76"/>
      <c r="Q649" s="76"/>
      <c r="R649" s="76"/>
      <c r="S649" s="76"/>
      <c r="T649" s="76"/>
      <c r="U649" s="76"/>
      <c r="BB649" s="1"/>
    </row>
    <row r="650" spans="14:54" ht="16.5">
      <c r="N650" s="76"/>
      <c r="O650" s="120"/>
      <c r="P650" s="76"/>
      <c r="Q650" s="76"/>
      <c r="R650" s="76"/>
      <c r="S650" s="76"/>
      <c r="T650" s="76"/>
      <c r="U650" s="76"/>
      <c r="BB650" s="1"/>
    </row>
    <row r="651" spans="14:54" ht="16.5">
      <c r="N651" s="76"/>
      <c r="O651" s="120"/>
      <c r="P651" s="76"/>
      <c r="Q651" s="76"/>
      <c r="R651" s="76"/>
      <c r="S651" s="76"/>
      <c r="T651" s="76"/>
      <c r="U651" s="76"/>
      <c r="BB651" s="1"/>
    </row>
    <row r="652" spans="14:54" ht="16.5">
      <c r="N652" s="76"/>
      <c r="O652" s="120"/>
      <c r="P652" s="76"/>
      <c r="Q652" s="76"/>
      <c r="R652" s="76"/>
      <c r="S652" s="76"/>
      <c r="T652" s="76"/>
      <c r="U652" s="76"/>
      <c r="BB652" s="1"/>
    </row>
    <row r="653" spans="14:54" ht="16.5">
      <c r="N653" s="76"/>
      <c r="O653" s="120"/>
      <c r="P653" s="76"/>
      <c r="Q653" s="76"/>
      <c r="R653" s="76"/>
      <c r="S653" s="76"/>
      <c r="T653" s="76"/>
      <c r="U653" s="76"/>
      <c r="BB653" s="1"/>
    </row>
    <row r="654" spans="14:54" ht="16.5">
      <c r="N654" s="76"/>
      <c r="O654" s="120"/>
      <c r="P654" s="76"/>
      <c r="Q654" s="76"/>
      <c r="R654" s="76"/>
      <c r="S654" s="76"/>
      <c r="T654" s="76"/>
      <c r="U654" s="76"/>
      <c r="BB654" s="1"/>
    </row>
    <row r="655" spans="14:54" ht="16.5">
      <c r="N655" s="76"/>
      <c r="O655" s="120"/>
      <c r="P655" s="76"/>
      <c r="Q655" s="76"/>
      <c r="R655" s="76"/>
      <c r="S655" s="76"/>
      <c r="T655" s="76"/>
      <c r="U655" s="76"/>
      <c r="BB655" s="1"/>
    </row>
    <row r="656" spans="14:54" ht="16.5">
      <c r="N656" s="76"/>
      <c r="O656" s="120"/>
      <c r="P656" s="76"/>
      <c r="Q656" s="76"/>
      <c r="R656" s="76"/>
      <c r="S656" s="76"/>
      <c r="T656" s="76"/>
      <c r="U656" s="76"/>
      <c r="BB656" s="1"/>
    </row>
    <row r="657" spans="14:54" ht="16.5">
      <c r="N657" s="76"/>
      <c r="O657" s="120"/>
      <c r="P657" s="76"/>
      <c r="Q657" s="76"/>
      <c r="R657" s="76"/>
      <c r="S657" s="76"/>
      <c r="T657" s="76"/>
      <c r="U657" s="76"/>
      <c r="BB657" s="1"/>
    </row>
    <row r="658" spans="14:54" ht="16.5">
      <c r="N658" s="76"/>
      <c r="O658" s="120"/>
      <c r="P658" s="76"/>
      <c r="Q658" s="76"/>
      <c r="R658" s="76"/>
      <c r="S658" s="76"/>
      <c r="T658" s="76"/>
      <c r="U658" s="76"/>
      <c r="BB658" s="1"/>
    </row>
    <row r="659" spans="14:54" ht="16.5">
      <c r="N659" s="76"/>
      <c r="O659" s="120"/>
      <c r="P659" s="76"/>
      <c r="Q659" s="76"/>
      <c r="R659" s="76"/>
      <c r="S659" s="76"/>
      <c r="T659" s="76"/>
      <c r="U659" s="76"/>
      <c r="BB659" s="1"/>
    </row>
    <row r="660" spans="14:54" ht="16.5">
      <c r="N660" s="76"/>
      <c r="O660" s="120"/>
      <c r="P660" s="76"/>
      <c r="Q660" s="76"/>
      <c r="R660" s="76"/>
      <c r="S660" s="76"/>
      <c r="T660" s="76"/>
      <c r="U660" s="76"/>
      <c r="BB660" s="1"/>
    </row>
    <row r="661" spans="14:54" ht="16.5">
      <c r="N661" s="76"/>
      <c r="O661" s="120"/>
      <c r="P661" s="76"/>
      <c r="Q661" s="76"/>
      <c r="R661" s="76"/>
      <c r="S661" s="76"/>
      <c r="T661" s="76"/>
      <c r="U661" s="76"/>
      <c r="BB661" s="1"/>
    </row>
    <row r="662" spans="14:54" ht="16.5">
      <c r="N662" s="76"/>
      <c r="O662" s="120"/>
      <c r="P662" s="76"/>
      <c r="Q662" s="76"/>
      <c r="R662" s="76"/>
      <c r="S662" s="76"/>
      <c r="T662" s="76"/>
      <c r="U662" s="76"/>
      <c r="BB662" s="1"/>
    </row>
    <row r="663" spans="14:54" ht="16.5">
      <c r="N663" s="76"/>
      <c r="O663" s="120"/>
      <c r="P663" s="76"/>
      <c r="Q663" s="76"/>
      <c r="R663" s="76"/>
      <c r="S663" s="76"/>
      <c r="T663" s="76"/>
      <c r="U663" s="76"/>
      <c r="BB663" s="1"/>
    </row>
    <row r="664" spans="14:54" ht="16.5">
      <c r="N664" s="76"/>
      <c r="O664" s="120"/>
      <c r="P664" s="76"/>
      <c r="Q664" s="76"/>
      <c r="R664" s="76"/>
      <c r="S664" s="76"/>
      <c r="T664" s="76"/>
      <c r="U664" s="76"/>
      <c r="BB664" s="1"/>
    </row>
    <row r="665" spans="14:54" ht="16.5">
      <c r="N665" s="76"/>
      <c r="O665" s="120"/>
      <c r="P665" s="76"/>
      <c r="Q665" s="76"/>
      <c r="R665" s="76"/>
      <c r="S665" s="76"/>
      <c r="T665" s="76"/>
      <c r="U665" s="76"/>
      <c r="BB665" s="1"/>
    </row>
    <row r="666" spans="14:54" ht="16.5">
      <c r="N666" s="76"/>
      <c r="O666" s="120"/>
      <c r="P666" s="76"/>
      <c r="Q666" s="76"/>
      <c r="R666" s="76"/>
      <c r="S666" s="76"/>
      <c r="T666" s="76"/>
      <c r="U666" s="76"/>
      <c r="BB666" s="1"/>
    </row>
    <row r="667" spans="14:54" ht="16.5">
      <c r="N667" s="76"/>
      <c r="O667" s="120"/>
      <c r="P667" s="76"/>
      <c r="Q667" s="76"/>
      <c r="R667" s="76"/>
      <c r="S667" s="76"/>
      <c r="T667" s="76"/>
      <c r="U667" s="76"/>
      <c r="BB667" s="1"/>
    </row>
    <row r="668" spans="14:54" ht="16.5">
      <c r="N668" s="76"/>
      <c r="O668" s="120"/>
      <c r="P668" s="76"/>
      <c r="Q668" s="76"/>
      <c r="R668" s="76"/>
      <c r="S668" s="76"/>
      <c r="T668" s="76"/>
      <c r="U668" s="76"/>
      <c r="BB668" s="1"/>
    </row>
    <row r="669" spans="14:54" ht="16.5">
      <c r="N669" s="76"/>
      <c r="O669" s="120"/>
      <c r="P669" s="76"/>
      <c r="Q669" s="76"/>
      <c r="R669" s="76"/>
      <c r="S669" s="76"/>
      <c r="T669" s="76"/>
      <c r="U669" s="76"/>
      <c r="BB669" s="1"/>
    </row>
    <row r="670" spans="14:54" ht="16.5">
      <c r="N670" s="76"/>
      <c r="O670" s="120"/>
      <c r="P670" s="76"/>
      <c r="Q670" s="76"/>
      <c r="R670" s="76"/>
      <c r="S670" s="76"/>
      <c r="T670" s="76"/>
      <c r="U670" s="76"/>
      <c r="BB670" s="1"/>
    </row>
    <row r="671" spans="14:54" ht="16.5">
      <c r="N671" s="76"/>
      <c r="O671" s="120"/>
      <c r="P671" s="76"/>
      <c r="Q671" s="76"/>
      <c r="R671" s="76"/>
      <c r="S671" s="76"/>
      <c r="T671" s="76"/>
      <c r="U671" s="76"/>
      <c r="BB671" s="1"/>
    </row>
    <row r="672" spans="14:54" ht="16.5">
      <c r="N672" s="76"/>
      <c r="O672" s="120"/>
      <c r="P672" s="76"/>
      <c r="Q672" s="76"/>
      <c r="R672" s="76"/>
      <c r="S672" s="76"/>
      <c r="T672" s="76"/>
      <c r="U672" s="76"/>
      <c r="BB672" s="1"/>
    </row>
    <row r="673" spans="14:54" ht="16.5">
      <c r="N673" s="76"/>
      <c r="O673" s="120"/>
      <c r="P673" s="76"/>
      <c r="Q673" s="76"/>
      <c r="R673" s="76"/>
      <c r="S673" s="76"/>
      <c r="T673" s="76"/>
      <c r="U673" s="76"/>
      <c r="BB673" s="1"/>
    </row>
    <row r="674" spans="14:54" ht="16.5">
      <c r="N674" s="76"/>
      <c r="O674" s="120"/>
      <c r="P674" s="76"/>
      <c r="Q674" s="76"/>
      <c r="R674" s="76"/>
      <c r="S674" s="76"/>
      <c r="T674" s="76"/>
      <c r="U674" s="76"/>
      <c r="BB674" s="1"/>
    </row>
    <row r="675" spans="14:54" ht="16.5">
      <c r="N675" s="76"/>
      <c r="O675" s="120"/>
      <c r="P675" s="76"/>
      <c r="Q675" s="76"/>
      <c r="R675" s="76"/>
      <c r="S675" s="76"/>
      <c r="T675" s="76"/>
      <c r="U675" s="76"/>
      <c r="BB675" s="1"/>
    </row>
    <row r="676" spans="14:54" ht="16.5">
      <c r="N676" s="76"/>
      <c r="O676" s="120"/>
      <c r="P676" s="76"/>
      <c r="Q676" s="76"/>
      <c r="R676" s="76"/>
      <c r="S676" s="76"/>
      <c r="T676" s="76"/>
      <c r="U676" s="76"/>
      <c r="BB676" s="1"/>
    </row>
    <row r="677" spans="14:54" ht="16.5">
      <c r="N677" s="76"/>
      <c r="O677" s="120"/>
      <c r="P677" s="76"/>
      <c r="Q677" s="76"/>
      <c r="R677" s="76"/>
      <c r="S677" s="76"/>
      <c r="T677" s="76"/>
      <c r="U677" s="76"/>
      <c r="BB677" s="1"/>
    </row>
    <row r="678" spans="14:54" ht="16.5">
      <c r="N678" s="76"/>
      <c r="O678" s="120"/>
      <c r="P678" s="76"/>
      <c r="Q678" s="76"/>
      <c r="R678" s="76"/>
      <c r="S678" s="76"/>
      <c r="T678" s="76"/>
      <c r="U678" s="76"/>
      <c r="BB678" s="1"/>
    </row>
    <row r="679" spans="14:54" ht="16.5">
      <c r="N679" s="76"/>
      <c r="O679" s="120"/>
      <c r="P679" s="76"/>
      <c r="Q679" s="76"/>
      <c r="R679" s="76"/>
      <c r="S679" s="76"/>
      <c r="T679" s="76"/>
      <c r="U679" s="76"/>
      <c r="BB679" s="1"/>
    </row>
    <row r="680" spans="14:54" ht="16.5">
      <c r="N680" s="76"/>
      <c r="O680" s="120"/>
      <c r="P680" s="76"/>
      <c r="Q680" s="76"/>
      <c r="R680" s="76"/>
      <c r="S680" s="76"/>
      <c r="T680" s="76"/>
      <c r="U680" s="76"/>
      <c r="BB680" s="1"/>
    </row>
    <row r="681" spans="14:54" ht="16.5">
      <c r="N681" s="76"/>
      <c r="O681" s="120"/>
      <c r="P681" s="76"/>
      <c r="Q681" s="76"/>
      <c r="R681" s="76"/>
      <c r="S681" s="76"/>
      <c r="T681" s="76"/>
      <c r="U681" s="76"/>
      <c r="BB681" s="1"/>
    </row>
    <row r="682" spans="14:54" ht="16.5">
      <c r="N682" s="76"/>
      <c r="O682" s="120"/>
      <c r="P682" s="76"/>
      <c r="Q682" s="76"/>
      <c r="R682" s="76"/>
      <c r="S682" s="76"/>
      <c r="T682" s="76"/>
      <c r="U682" s="76"/>
      <c r="BB682" s="1"/>
    </row>
    <row r="683" spans="14:54" ht="16.5">
      <c r="N683" s="76"/>
      <c r="O683" s="120"/>
      <c r="P683" s="76"/>
      <c r="Q683" s="76"/>
      <c r="R683" s="76"/>
      <c r="S683" s="76"/>
      <c r="T683" s="76"/>
      <c r="U683" s="76"/>
      <c r="BB683" s="1"/>
    </row>
    <row r="684" spans="14:54" ht="16.5">
      <c r="N684" s="76"/>
      <c r="O684" s="120"/>
      <c r="P684" s="76"/>
      <c r="Q684" s="76"/>
      <c r="R684" s="76"/>
      <c r="S684" s="76"/>
      <c r="T684" s="76"/>
      <c r="U684" s="76"/>
      <c r="BB684" s="1"/>
    </row>
    <row r="685" spans="14:54" ht="16.5">
      <c r="N685" s="76"/>
      <c r="O685" s="120"/>
      <c r="P685" s="76"/>
      <c r="Q685" s="76"/>
      <c r="R685" s="76"/>
      <c r="S685" s="76"/>
      <c r="T685" s="76"/>
      <c r="U685" s="76"/>
      <c r="BB685" s="1"/>
    </row>
    <row r="686" spans="14:54" ht="16.5">
      <c r="N686" s="76"/>
      <c r="O686" s="120"/>
      <c r="P686" s="76"/>
      <c r="Q686" s="76"/>
      <c r="R686" s="76"/>
      <c r="S686" s="76"/>
      <c r="T686" s="76"/>
      <c r="U686" s="76"/>
      <c r="BB686" s="1"/>
    </row>
    <row r="687" spans="14:54" ht="16.5">
      <c r="N687" s="76"/>
      <c r="O687" s="120"/>
      <c r="P687" s="76"/>
      <c r="Q687" s="76"/>
      <c r="R687" s="76"/>
      <c r="S687" s="76"/>
      <c r="T687" s="76"/>
      <c r="U687" s="76"/>
      <c r="BB687" s="1"/>
    </row>
    <row r="688" spans="14:54" ht="16.5">
      <c r="N688" s="76"/>
      <c r="O688" s="120"/>
      <c r="P688" s="76"/>
      <c r="Q688" s="76"/>
      <c r="R688" s="76"/>
      <c r="S688" s="76"/>
      <c r="T688" s="76"/>
      <c r="U688" s="76"/>
      <c r="BB688" s="1"/>
    </row>
    <row r="689" spans="14:54" ht="16.5">
      <c r="N689" s="76"/>
      <c r="O689" s="120"/>
      <c r="P689" s="76"/>
      <c r="Q689" s="76"/>
      <c r="R689" s="76"/>
      <c r="S689" s="76"/>
      <c r="T689" s="76"/>
      <c r="U689" s="76"/>
      <c r="BB689" s="1"/>
    </row>
    <row r="690" spans="14:54" ht="16.5">
      <c r="N690" s="76"/>
      <c r="O690" s="120"/>
      <c r="P690" s="76"/>
      <c r="Q690" s="76"/>
      <c r="R690" s="76"/>
      <c r="S690" s="76"/>
      <c r="T690" s="76"/>
      <c r="U690" s="76"/>
      <c r="BB690" s="1"/>
    </row>
    <row r="691" spans="14:54" ht="16.5">
      <c r="N691" s="76"/>
      <c r="O691" s="120"/>
      <c r="P691" s="76"/>
      <c r="Q691" s="76"/>
      <c r="R691" s="76"/>
      <c r="S691" s="76"/>
      <c r="T691" s="76"/>
      <c r="U691" s="76"/>
      <c r="BB691" s="1"/>
    </row>
    <row r="692" spans="14:54" ht="16.5">
      <c r="N692" s="76"/>
      <c r="O692" s="120"/>
      <c r="P692" s="76"/>
      <c r="Q692" s="76"/>
      <c r="R692" s="76"/>
      <c r="S692" s="76"/>
      <c r="T692" s="76"/>
      <c r="U692" s="76"/>
      <c r="BB692" s="1"/>
    </row>
    <row r="693" spans="14:54" ht="16.5">
      <c r="N693" s="76"/>
      <c r="O693" s="120"/>
      <c r="P693" s="76"/>
      <c r="Q693" s="76"/>
      <c r="R693" s="76"/>
      <c r="S693" s="76"/>
      <c r="T693" s="76"/>
      <c r="U693" s="76"/>
      <c r="BB693" s="1"/>
    </row>
    <row r="694" spans="14:54" ht="16.5">
      <c r="N694" s="76"/>
      <c r="O694" s="120"/>
      <c r="P694" s="76"/>
      <c r="Q694" s="76"/>
      <c r="R694" s="76"/>
      <c r="S694" s="76"/>
      <c r="T694" s="76"/>
      <c r="U694" s="76"/>
      <c r="BB694" s="1"/>
    </row>
    <row r="695" spans="14:54" ht="16.5">
      <c r="N695" s="76"/>
      <c r="O695" s="120"/>
      <c r="P695" s="76"/>
      <c r="Q695" s="76"/>
      <c r="R695" s="76"/>
      <c r="S695" s="76"/>
      <c r="T695" s="76"/>
      <c r="U695" s="76"/>
      <c r="BB695" s="1"/>
    </row>
    <row r="696" spans="14:54" ht="16.5">
      <c r="N696" s="76"/>
      <c r="O696" s="120"/>
      <c r="P696" s="76"/>
      <c r="Q696" s="76"/>
      <c r="R696" s="76"/>
      <c r="S696" s="76"/>
      <c r="T696" s="76"/>
      <c r="U696" s="76"/>
      <c r="BB696" s="1"/>
    </row>
    <row r="697" spans="14:54" ht="16.5">
      <c r="N697" s="76"/>
      <c r="O697" s="120"/>
      <c r="P697" s="76"/>
      <c r="Q697" s="76"/>
      <c r="R697" s="76"/>
      <c r="S697" s="76"/>
      <c r="T697" s="76"/>
      <c r="U697" s="76"/>
      <c r="BB697" s="1"/>
    </row>
    <row r="698" spans="14:54" ht="16.5">
      <c r="N698" s="76"/>
      <c r="O698" s="120"/>
      <c r="P698" s="76"/>
      <c r="Q698" s="76"/>
      <c r="R698" s="76"/>
      <c r="S698" s="76"/>
      <c r="T698" s="76"/>
      <c r="U698" s="76"/>
      <c r="BB698" s="1"/>
    </row>
    <row r="699" spans="14:54" ht="16.5">
      <c r="N699" s="76"/>
      <c r="O699" s="120"/>
      <c r="P699" s="76"/>
      <c r="Q699" s="76"/>
      <c r="R699" s="76"/>
      <c r="S699" s="76"/>
      <c r="T699" s="76"/>
      <c r="U699" s="76"/>
      <c r="BB699" s="1"/>
    </row>
    <row r="700" spans="14:54" ht="16.5">
      <c r="N700" s="76"/>
      <c r="O700" s="120"/>
      <c r="P700" s="76"/>
      <c r="Q700" s="76"/>
      <c r="R700" s="76"/>
      <c r="S700" s="76"/>
      <c r="T700" s="76"/>
      <c r="U700" s="76"/>
      <c r="BB700" s="1"/>
    </row>
    <row r="701" spans="14:54" ht="16.5">
      <c r="N701" s="76"/>
      <c r="O701" s="120"/>
      <c r="P701" s="76"/>
      <c r="Q701" s="76"/>
      <c r="R701" s="76"/>
      <c r="S701" s="76"/>
      <c r="T701" s="76"/>
      <c r="U701" s="76"/>
      <c r="BB701" s="1"/>
    </row>
    <row r="702" spans="14:54" ht="16.5">
      <c r="N702" s="76"/>
      <c r="O702" s="120"/>
      <c r="P702" s="76"/>
      <c r="Q702" s="76"/>
      <c r="R702" s="76"/>
      <c r="S702" s="76"/>
      <c r="T702" s="76"/>
      <c r="U702" s="76"/>
      <c r="BB702" s="1"/>
    </row>
    <row r="703" spans="14:54" ht="16.5">
      <c r="N703" s="76"/>
      <c r="O703" s="120"/>
      <c r="P703" s="76"/>
      <c r="Q703" s="76"/>
      <c r="R703" s="76"/>
      <c r="S703" s="76"/>
      <c r="T703" s="76"/>
      <c r="U703" s="76"/>
      <c r="BB703" s="1"/>
    </row>
    <row r="704" spans="14:54" ht="16.5">
      <c r="N704" s="76"/>
      <c r="O704" s="120"/>
      <c r="P704" s="76"/>
      <c r="Q704" s="76"/>
      <c r="R704" s="76"/>
      <c r="S704" s="76"/>
      <c r="T704" s="76"/>
      <c r="U704" s="76"/>
      <c r="BB704" s="1"/>
    </row>
    <row r="705" spans="14:54" ht="16.5">
      <c r="N705" s="76"/>
      <c r="O705" s="120"/>
      <c r="P705" s="76"/>
      <c r="Q705" s="76"/>
      <c r="R705" s="76"/>
      <c r="S705" s="76"/>
      <c r="T705" s="76"/>
      <c r="U705" s="76"/>
      <c r="BB705" s="1"/>
    </row>
    <row r="706" spans="14:54" ht="16.5">
      <c r="N706" s="76"/>
      <c r="O706" s="120"/>
      <c r="P706" s="76"/>
      <c r="Q706" s="76"/>
      <c r="R706" s="76"/>
      <c r="S706" s="76"/>
      <c r="T706" s="76"/>
      <c r="U706" s="76"/>
      <c r="BB706" s="1"/>
    </row>
    <row r="707" spans="14:54" ht="16.5">
      <c r="N707" s="76"/>
      <c r="O707" s="120"/>
      <c r="P707" s="76"/>
      <c r="Q707" s="76"/>
      <c r="R707" s="76"/>
      <c r="S707" s="76"/>
      <c r="T707" s="76"/>
      <c r="U707" s="76"/>
      <c r="BB707" s="1"/>
    </row>
    <row r="708" spans="14:54" ht="16.5">
      <c r="N708" s="76"/>
      <c r="O708" s="120"/>
      <c r="P708" s="76"/>
      <c r="Q708" s="76"/>
      <c r="R708" s="76"/>
      <c r="S708" s="76"/>
      <c r="T708" s="76"/>
      <c r="U708" s="76"/>
      <c r="BB708" s="1"/>
    </row>
    <row r="709" spans="14:54" ht="16.5">
      <c r="N709" s="76"/>
      <c r="O709" s="120"/>
      <c r="P709" s="76"/>
      <c r="Q709" s="76"/>
      <c r="R709" s="76"/>
      <c r="S709" s="76"/>
      <c r="T709" s="76"/>
      <c r="U709" s="76"/>
      <c r="BB709" s="1"/>
    </row>
    <row r="710" spans="14:54" ht="16.5">
      <c r="N710" s="76"/>
      <c r="O710" s="120"/>
      <c r="P710" s="76"/>
      <c r="Q710" s="76"/>
      <c r="R710" s="76"/>
      <c r="S710" s="76"/>
      <c r="T710" s="76"/>
      <c r="U710" s="76"/>
      <c r="BB710" s="1"/>
    </row>
    <row r="711" spans="14:54" ht="16.5">
      <c r="N711" s="76"/>
      <c r="O711" s="120"/>
      <c r="P711" s="76"/>
      <c r="Q711" s="76"/>
      <c r="R711" s="76"/>
      <c r="S711" s="76"/>
      <c r="T711" s="76"/>
      <c r="U711" s="76"/>
      <c r="BB711" s="1"/>
    </row>
    <row r="712" spans="14:54" ht="16.5">
      <c r="N712" s="76"/>
      <c r="O712" s="120"/>
      <c r="P712" s="76"/>
      <c r="Q712" s="76"/>
      <c r="R712" s="76"/>
      <c r="S712" s="76"/>
      <c r="T712" s="76"/>
      <c r="U712" s="76"/>
      <c r="BB712" s="1"/>
    </row>
    <row r="713" spans="14:54" ht="16.5">
      <c r="N713" s="76"/>
      <c r="O713" s="120"/>
      <c r="P713" s="76"/>
      <c r="Q713" s="76"/>
      <c r="R713" s="76"/>
      <c r="S713" s="76"/>
      <c r="T713" s="76"/>
      <c r="U713" s="76"/>
      <c r="BB713" s="1"/>
    </row>
    <row r="714" spans="14:54" ht="16.5">
      <c r="N714" s="76"/>
      <c r="O714" s="120"/>
      <c r="P714" s="76"/>
      <c r="Q714" s="76"/>
      <c r="R714" s="76"/>
      <c r="S714" s="76"/>
      <c r="T714" s="76"/>
      <c r="U714" s="76"/>
      <c r="BB714" s="1"/>
    </row>
    <row r="715" spans="14:54" ht="16.5">
      <c r="N715" s="76"/>
      <c r="O715" s="120"/>
      <c r="P715" s="76"/>
      <c r="Q715" s="76"/>
      <c r="R715" s="76"/>
      <c r="S715" s="76"/>
      <c r="T715" s="76"/>
      <c r="U715" s="76"/>
      <c r="BB715" s="1"/>
    </row>
    <row r="716" spans="14:54" ht="16.5">
      <c r="N716" s="76"/>
      <c r="O716" s="120"/>
      <c r="P716" s="76"/>
      <c r="Q716" s="76"/>
      <c r="R716" s="76"/>
      <c r="S716" s="76"/>
      <c r="T716" s="76"/>
      <c r="U716" s="76"/>
      <c r="BB716" s="1"/>
    </row>
    <row r="717" spans="14:54" ht="16.5">
      <c r="N717" s="76"/>
      <c r="O717" s="120"/>
      <c r="P717" s="76"/>
      <c r="Q717" s="76"/>
      <c r="R717" s="76"/>
      <c r="S717" s="76"/>
      <c r="T717" s="76"/>
      <c r="U717" s="76"/>
      <c r="BB717" s="1"/>
    </row>
    <row r="718" spans="14:54" ht="16.5">
      <c r="N718" s="76"/>
      <c r="O718" s="120"/>
      <c r="P718" s="76"/>
      <c r="Q718" s="76"/>
      <c r="R718" s="76"/>
      <c r="S718" s="76"/>
      <c r="T718" s="76"/>
      <c r="U718" s="76"/>
      <c r="BB718" s="1"/>
    </row>
    <row r="719" spans="14:54" ht="16.5">
      <c r="N719" s="76"/>
      <c r="O719" s="120"/>
      <c r="P719" s="76"/>
      <c r="Q719" s="76"/>
      <c r="R719" s="76"/>
      <c r="S719" s="76"/>
      <c r="T719" s="76"/>
      <c r="U719" s="76"/>
      <c r="BB719" s="1"/>
    </row>
    <row r="720" spans="14:54" ht="16.5">
      <c r="N720" s="76"/>
      <c r="O720" s="120"/>
      <c r="P720" s="76"/>
      <c r="Q720" s="76"/>
      <c r="R720" s="76"/>
      <c r="S720" s="76"/>
      <c r="T720" s="76"/>
      <c r="U720" s="76"/>
      <c r="BB720" s="1"/>
    </row>
    <row r="721" spans="14:54" ht="16.5">
      <c r="N721" s="76"/>
      <c r="O721" s="120"/>
      <c r="P721" s="76"/>
      <c r="Q721" s="76"/>
      <c r="R721" s="76"/>
      <c r="S721" s="76"/>
      <c r="T721" s="76"/>
      <c r="U721" s="76"/>
      <c r="BB721" s="1"/>
    </row>
    <row r="722" spans="14:54" ht="16.5">
      <c r="N722" s="76"/>
      <c r="O722" s="120"/>
      <c r="P722" s="76"/>
      <c r="Q722" s="76"/>
      <c r="R722" s="76"/>
      <c r="S722" s="76"/>
      <c r="T722" s="76"/>
      <c r="U722" s="76"/>
      <c r="BB722" s="1"/>
    </row>
    <row r="723" spans="14:54" ht="16.5">
      <c r="N723" s="76"/>
      <c r="O723" s="120"/>
      <c r="P723" s="76"/>
      <c r="Q723" s="76"/>
      <c r="R723" s="76"/>
      <c r="S723" s="76"/>
      <c r="T723" s="76"/>
      <c r="U723" s="76"/>
      <c r="BB723" s="1"/>
    </row>
    <row r="724" spans="14:54" ht="16.5">
      <c r="N724" s="76"/>
      <c r="O724" s="120"/>
      <c r="P724" s="76"/>
      <c r="Q724" s="76"/>
      <c r="R724" s="76"/>
      <c r="S724" s="76"/>
      <c r="T724" s="76"/>
      <c r="U724" s="76"/>
      <c r="BB724" s="1"/>
    </row>
    <row r="725" spans="14:54" ht="16.5">
      <c r="N725" s="76"/>
      <c r="O725" s="120"/>
      <c r="P725" s="76"/>
      <c r="Q725" s="76"/>
      <c r="R725" s="76"/>
      <c r="S725" s="76"/>
      <c r="T725" s="76"/>
      <c r="U725" s="76"/>
      <c r="BB725" s="1"/>
    </row>
    <row r="726" spans="14:54" ht="16.5">
      <c r="N726" s="76"/>
      <c r="O726" s="120"/>
      <c r="P726" s="76"/>
      <c r="Q726" s="76"/>
      <c r="R726" s="76"/>
      <c r="S726" s="76"/>
      <c r="T726" s="76"/>
      <c r="U726" s="76"/>
      <c r="BB726" s="1"/>
    </row>
    <row r="727" spans="14:54" ht="16.5">
      <c r="N727" s="76"/>
      <c r="O727" s="120"/>
      <c r="P727" s="76"/>
      <c r="Q727" s="76"/>
      <c r="R727" s="76"/>
      <c r="S727" s="76"/>
      <c r="T727" s="76"/>
      <c r="U727" s="76"/>
      <c r="BB727" s="1"/>
    </row>
    <row r="728" spans="14:54" ht="16.5">
      <c r="N728" s="76"/>
      <c r="O728" s="120"/>
      <c r="P728" s="76"/>
      <c r="Q728" s="76"/>
      <c r="R728" s="76"/>
      <c r="S728" s="76"/>
      <c r="T728" s="76"/>
      <c r="U728" s="76"/>
      <c r="BB728" s="1"/>
    </row>
    <row r="729" spans="14:54" ht="16.5">
      <c r="N729" s="76"/>
      <c r="O729" s="120"/>
      <c r="P729" s="76"/>
      <c r="Q729" s="76"/>
      <c r="R729" s="76"/>
      <c r="S729" s="76"/>
      <c r="T729" s="76"/>
      <c r="U729" s="76"/>
      <c r="BB729" s="1"/>
    </row>
    <row r="730" spans="14:54" ht="16.5">
      <c r="N730" s="76"/>
      <c r="O730" s="120"/>
      <c r="P730" s="76"/>
      <c r="Q730" s="76"/>
      <c r="R730" s="76"/>
      <c r="S730" s="76"/>
      <c r="T730" s="76"/>
      <c r="U730" s="76"/>
      <c r="BB730" s="1"/>
    </row>
    <row r="731" spans="14:54" ht="16.5">
      <c r="N731" s="76"/>
      <c r="O731" s="120"/>
      <c r="P731" s="76"/>
      <c r="Q731" s="76"/>
      <c r="R731" s="76"/>
      <c r="S731" s="76"/>
      <c r="T731" s="76"/>
      <c r="U731" s="76"/>
      <c r="BB731" s="1"/>
    </row>
    <row r="732" spans="14:54" ht="16.5">
      <c r="N732" s="76"/>
      <c r="O732" s="120"/>
      <c r="P732" s="76"/>
      <c r="Q732" s="76"/>
      <c r="R732" s="76"/>
      <c r="S732" s="76"/>
      <c r="T732" s="76"/>
      <c r="U732" s="76"/>
      <c r="BB732" s="1"/>
    </row>
    <row r="733" spans="14:54" ht="16.5">
      <c r="N733" s="76"/>
      <c r="O733" s="120"/>
      <c r="P733" s="76"/>
      <c r="Q733" s="76"/>
      <c r="R733" s="76"/>
      <c r="S733" s="76"/>
      <c r="T733" s="76"/>
      <c r="U733" s="76"/>
      <c r="BB733" s="1"/>
    </row>
    <row r="734" spans="14:54" ht="16.5">
      <c r="N734" s="76"/>
      <c r="O734" s="120"/>
      <c r="P734" s="76"/>
      <c r="Q734" s="76"/>
      <c r="R734" s="76"/>
      <c r="S734" s="76"/>
      <c r="T734" s="76"/>
      <c r="U734" s="76"/>
      <c r="BB734" s="1"/>
    </row>
    <row r="735" spans="14:54" ht="16.5">
      <c r="N735" s="76"/>
      <c r="O735" s="120"/>
      <c r="P735" s="76"/>
      <c r="Q735" s="76"/>
      <c r="R735" s="76"/>
      <c r="S735" s="76"/>
      <c r="T735" s="76"/>
      <c r="U735" s="76"/>
      <c r="BB735" s="1"/>
    </row>
    <row r="736" spans="14:54" ht="16.5">
      <c r="N736" s="76"/>
      <c r="O736" s="120"/>
      <c r="P736" s="76"/>
      <c r="Q736" s="76"/>
      <c r="R736" s="76"/>
      <c r="S736" s="76"/>
      <c r="T736" s="76"/>
      <c r="U736" s="76"/>
      <c r="BB736" s="1"/>
    </row>
    <row r="737" spans="14:54" ht="16.5">
      <c r="N737" s="76"/>
      <c r="O737" s="120"/>
      <c r="P737" s="76"/>
      <c r="Q737" s="76"/>
      <c r="R737" s="76"/>
      <c r="S737" s="76"/>
      <c r="T737" s="76"/>
      <c r="U737" s="76"/>
      <c r="BB737" s="1"/>
    </row>
    <row r="738" spans="14:54" ht="16.5">
      <c r="N738" s="76"/>
      <c r="O738" s="120"/>
      <c r="P738" s="76"/>
      <c r="Q738" s="76"/>
      <c r="R738" s="76"/>
      <c r="S738" s="76"/>
      <c r="T738" s="76"/>
      <c r="U738" s="76"/>
      <c r="BB738" s="1"/>
    </row>
    <row r="739" spans="14:54" ht="16.5">
      <c r="N739" s="76"/>
      <c r="O739" s="120"/>
      <c r="P739" s="76"/>
      <c r="Q739" s="76"/>
      <c r="R739" s="76"/>
      <c r="S739" s="76"/>
      <c r="T739" s="76"/>
      <c r="U739" s="76"/>
      <c r="BB739" s="1"/>
    </row>
    <row r="740" spans="14:54" ht="16.5">
      <c r="N740" s="76"/>
      <c r="O740" s="120"/>
      <c r="P740" s="76"/>
      <c r="Q740" s="76"/>
      <c r="R740" s="76"/>
      <c r="S740" s="76"/>
      <c r="T740" s="76"/>
      <c r="U740" s="76"/>
      <c r="BB740" s="1"/>
    </row>
    <row r="741" spans="14:54" ht="16.5">
      <c r="N741" s="76"/>
      <c r="O741" s="120"/>
      <c r="P741" s="76"/>
      <c r="Q741" s="76"/>
      <c r="R741" s="76"/>
      <c r="S741" s="76"/>
      <c r="T741" s="76"/>
      <c r="U741" s="76"/>
      <c r="BB741" s="1"/>
    </row>
    <row r="742" spans="14:54" ht="16.5">
      <c r="N742" s="76"/>
      <c r="O742" s="120"/>
      <c r="P742" s="76"/>
      <c r="Q742" s="76"/>
      <c r="R742" s="76"/>
      <c r="S742" s="76"/>
      <c r="T742" s="76"/>
      <c r="U742" s="76"/>
      <c r="BB742" s="1"/>
    </row>
    <row r="743" spans="14:54" ht="16.5">
      <c r="N743" s="76"/>
      <c r="O743" s="120"/>
      <c r="P743" s="76"/>
      <c r="Q743" s="76"/>
      <c r="R743" s="76"/>
      <c r="S743" s="76"/>
      <c r="T743" s="76"/>
      <c r="U743" s="76"/>
      <c r="BB743" s="1"/>
    </row>
    <row r="744" spans="14:54" ht="16.5">
      <c r="N744" s="76"/>
      <c r="O744" s="120"/>
      <c r="P744" s="76"/>
      <c r="Q744" s="76"/>
      <c r="R744" s="76"/>
      <c r="S744" s="76"/>
      <c r="T744" s="76"/>
      <c r="U744" s="76"/>
      <c r="BB744" s="1"/>
    </row>
    <row r="745" spans="14:54" ht="16.5">
      <c r="N745" s="76"/>
      <c r="O745" s="120"/>
      <c r="P745" s="76"/>
      <c r="Q745" s="76"/>
      <c r="R745" s="76"/>
      <c r="S745" s="76"/>
      <c r="T745" s="76"/>
      <c r="U745" s="76"/>
      <c r="BB745" s="1"/>
    </row>
    <row r="746" spans="14:54" ht="16.5">
      <c r="N746" s="76"/>
      <c r="O746" s="120"/>
      <c r="P746" s="76"/>
      <c r="Q746" s="76"/>
      <c r="R746" s="76"/>
      <c r="S746" s="76"/>
      <c r="T746" s="76"/>
      <c r="U746" s="76"/>
      <c r="BB746" s="1"/>
    </row>
    <row r="747" spans="14:54" ht="16.5">
      <c r="N747" s="76"/>
      <c r="O747" s="120"/>
      <c r="P747" s="76"/>
      <c r="Q747" s="76"/>
      <c r="R747" s="76"/>
      <c r="S747" s="76"/>
      <c r="T747" s="76"/>
      <c r="U747" s="76"/>
      <c r="BB747" s="1"/>
    </row>
    <row r="748" spans="14:54" ht="16.5">
      <c r="N748" s="76"/>
      <c r="O748" s="120"/>
      <c r="P748" s="76"/>
      <c r="Q748" s="76"/>
      <c r="R748" s="76"/>
      <c r="S748" s="76"/>
      <c r="T748" s="76"/>
      <c r="U748" s="76"/>
      <c r="BB748" s="1"/>
    </row>
    <row r="749" spans="14:54" ht="16.5">
      <c r="N749" s="76"/>
      <c r="O749" s="120"/>
      <c r="P749" s="76"/>
      <c r="Q749" s="76"/>
      <c r="R749" s="76"/>
      <c r="S749" s="76"/>
      <c r="T749" s="76"/>
      <c r="U749" s="76"/>
      <c r="BB749" s="1"/>
    </row>
    <row r="750" spans="14:54" ht="16.5">
      <c r="N750" s="76"/>
      <c r="O750" s="120"/>
      <c r="P750" s="76"/>
      <c r="Q750" s="76"/>
      <c r="R750" s="76"/>
      <c r="S750" s="76"/>
      <c r="T750" s="76"/>
      <c r="U750" s="76"/>
      <c r="BB750" s="1"/>
    </row>
    <row r="751" spans="14:54" ht="16.5">
      <c r="N751" s="76"/>
      <c r="O751" s="120"/>
      <c r="P751" s="76"/>
      <c r="Q751" s="76"/>
      <c r="R751" s="76"/>
      <c r="S751" s="76"/>
      <c r="T751" s="76"/>
      <c r="U751" s="76"/>
      <c r="BB751" s="1"/>
    </row>
    <row r="752" spans="14:54" ht="16.5">
      <c r="N752" s="76"/>
      <c r="O752" s="120"/>
      <c r="P752" s="76"/>
      <c r="Q752" s="76"/>
      <c r="R752" s="76"/>
      <c r="S752" s="76"/>
      <c r="T752" s="76"/>
      <c r="U752" s="76"/>
      <c r="BB752" s="1"/>
    </row>
    <row r="753" spans="14:54" ht="16.5">
      <c r="N753" s="76"/>
      <c r="O753" s="120"/>
      <c r="P753" s="76"/>
      <c r="Q753" s="76"/>
      <c r="R753" s="76"/>
      <c r="S753" s="76"/>
      <c r="T753" s="76"/>
      <c r="U753" s="76"/>
      <c r="BB753" s="1"/>
    </row>
    <row r="754" spans="14:54" ht="16.5">
      <c r="N754" s="76"/>
      <c r="O754" s="120"/>
      <c r="P754" s="76"/>
      <c r="Q754" s="76"/>
      <c r="R754" s="76"/>
      <c r="S754" s="76"/>
      <c r="T754" s="76"/>
      <c r="U754" s="76"/>
      <c r="BB754" s="1"/>
    </row>
    <row r="755" spans="14:54" ht="16.5">
      <c r="N755" s="76"/>
      <c r="O755" s="120"/>
      <c r="P755" s="76"/>
      <c r="Q755" s="76"/>
      <c r="R755" s="76"/>
      <c r="S755" s="76"/>
      <c r="T755" s="76"/>
      <c r="U755" s="76"/>
      <c r="BB755" s="1"/>
    </row>
    <row r="756" spans="14:54" ht="16.5">
      <c r="N756" s="76"/>
      <c r="O756" s="120"/>
      <c r="P756" s="76"/>
      <c r="Q756" s="76"/>
      <c r="R756" s="76"/>
      <c r="S756" s="76"/>
      <c r="T756" s="76"/>
      <c r="U756" s="76"/>
      <c r="BB756" s="1"/>
    </row>
    <row r="757" spans="14:54" ht="16.5">
      <c r="N757" s="76"/>
      <c r="O757" s="120"/>
      <c r="P757" s="76"/>
      <c r="Q757" s="76"/>
      <c r="R757" s="76"/>
      <c r="S757" s="76"/>
      <c r="T757" s="76"/>
      <c r="U757" s="76"/>
      <c r="BB757" s="1"/>
    </row>
    <row r="758" spans="14:54" ht="16.5">
      <c r="N758" s="76"/>
      <c r="O758" s="120"/>
      <c r="P758" s="76"/>
      <c r="Q758" s="76"/>
      <c r="R758" s="76"/>
      <c r="S758" s="76"/>
      <c r="T758" s="76"/>
      <c r="U758" s="76"/>
      <c r="BB758" s="1"/>
    </row>
    <row r="759" spans="14:54" ht="16.5">
      <c r="N759" s="76"/>
      <c r="O759" s="120"/>
      <c r="P759" s="76"/>
      <c r="Q759" s="76"/>
      <c r="R759" s="76"/>
      <c r="S759" s="76"/>
      <c r="T759" s="76"/>
      <c r="U759" s="76"/>
      <c r="BB759" s="1"/>
    </row>
    <row r="760" spans="14:54" ht="16.5">
      <c r="N760" s="76"/>
      <c r="O760" s="120"/>
      <c r="P760" s="76"/>
      <c r="Q760" s="76"/>
      <c r="R760" s="76"/>
      <c r="S760" s="76"/>
      <c r="T760" s="76"/>
      <c r="U760" s="76"/>
      <c r="BB760" s="1"/>
    </row>
    <row r="761" spans="14:54" ht="16.5">
      <c r="N761" s="76"/>
      <c r="O761" s="120"/>
      <c r="P761" s="76"/>
      <c r="Q761" s="76"/>
      <c r="R761" s="76"/>
      <c r="S761" s="76"/>
      <c r="T761" s="76"/>
      <c r="U761" s="76"/>
      <c r="BB761" s="1"/>
    </row>
    <row r="762" spans="14:54" ht="16.5">
      <c r="N762" s="76"/>
      <c r="O762" s="120"/>
      <c r="P762" s="76"/>
      <c r="Q762" s="76"/>
      <c r="R762" s="76"/>
      <c r="S762" s="76"/>
      <c r="T762" s="76"/>
      <c r="U762" s="76"/>
      <c r="BB762" s="1"/>
    </row>
    <row r="763" spans="14:54" ht="16.5">
      <c r="N763" s="76"/>
      <c r="O763" s="120"/>
      <c r="P763" s="76"/>
      <c r="Q763" s="76"/>
      <c r="R763" s="76"/>
      <c r="S763" s="76"/>
      <c r="T763" s="76"/>
      <c r="U763" s="76"/>
      <c r="BB763" s="1"/>
    </row>
    <row r="764" spans="14:54" ht="16.5">
      <c r="N764" s="76"/>
      <c r="O764" s="120"/>
      <c r="P764" s="76"/>
      <c r="Q764" s="76"/>
      <c r="R764" s="76"/>
      <c r="S764" s="76"/>
      <c r="T764" s="76"/>
      <c r="U764" s="76"/>
      <c r="BB764" s="1"/>
    </row>
    <row r="765" spans="14:54" ht="16.5">
      <c r="N765" s="76"/>
      <c r="O765" s="120"/>
      <c r="P765" s="76"/>
      <c r="Q765" s="76"/>
      <c r="R765" s="76"/>
      <c r="S765" s="76"/>
      <c r="T765" s="76"/>
      <c r="U765" s="76"/>
      <c r="BB765" s="1"/>
    </row>
    <row r="766" spans="14:54" ht="16.5">
      <c r="N766" s="76"/>
      <c r="O766" s="120"/>
      <c r="P766" s="76"/>
      <c r="Q766" s="76"/>
      <c r="R766" s="76"/>
      <c r="S766" s="76"/>
      <c r="T766" s="76"/>
      <c r="U766" s="76"/>
      <c r="BB766" s="1"/>
    </row>
    <row r="767" spans="14:54" ht="16.5">
      <c r="N767" s="76"/>
      <c r="O767" s="120"/>
      <c r="P767" s="76"/>
      <c r="Q767" s="76"/>
      <c r="R767" s="76"/>
      <c r="S767" s="76"/>
      <c r="T767" s="76"/>
      <c r="U767" s="76"/>
      <c r="BB767" s="1"/>
    </row>
    <row r="768" spans="14:54" ht="16.5">
      <c r="N768" s="76"/>
      <c r="O768" s="120"/>
      <c r="P768" s="76"/>
      <c r="Q768" s="76"/>
      <c r="R768" s="76"/>
      <c r="S768" s="76"/>
      <c r="T768" s="76"/>
      <c r="U768" s="76"/>
      <c r="BB768" s="1"/>
    </row>
    <row r="769" spans="14:54" ht="16.5">
      <c r="N769" s="76"/>
      <c r="O769" s="120"/>
      <c r="P769" s="76"/>
      <c r="Q769" s="76"/>
      <c r="R769" s="76"/>
      <c r="S769" s="76"/>
      <c r="T769" s="76"/>
      <c r="U769" s="76"/>
      <c r="BB769" s="1"/>
    </row>
    <row r="770" spans="14:54" ht="16.5">
      <c r="N770" s="76"/>
      <c r="O770" s="120"/>
      <c r="P770" s="76"/>
      <c r="Q770" s="76"/>
      <c r="R770" s="76"/>
      <c r="S770" s="76"/>
      <c r="T770" s="76"/>
      <c r="U770" s="76"/>
      <c r="BB770" s="1"/>
    </row>
    <row r="771" spans="14:54" ht="16.5">
      <c r="N771" s="76"/>
      <c r="O771" s="120"/>
      <c r="P771" s="76"/>
      <c r="Q771" s="76"/>
      <c r="R771" s="76"/>
      <c r="S771" s="76"/>
      <c r="T771" s="76"/>
      <c r="U771" s="76"/>
      <c r="BB771" s="1"/>
    </row>
    <row r="772" spans="14:54" ht="16.5">
      <c r="N772" s="76"/>
      <c r="O772" s="120"/>
      <c r="P772" s="76"/>
      <c r="Q772" s="76"/>
      <c r="R772" s="76"/>
      <c r="S772" s="76"/>
      <c r="T772" s="76"/>
      <c r="U772" s="76"/>
      <c r="BB772" s="1"/>
    </row>
    <row r="773" spans="14:54" ht="16.5">
      <c r="N773" s="76"/>
      <c r="O773" s="120"/>
      <c r="P773" s="76"/>
      <c r="Q773" s="76"/>
      <c r="R773" s="76"/>
      <c r="S773" s="76"/>
      <c r="T773" s="76"/>
      <c r="U773" s="76"/>
      <c r="BB773" s="1"/>
    </row>
    <row r="774" spans="14:54" ht="16.5">
      <c r="N774" s="76"/>
      <c r="O774" s="120"/>
      <c r="P774" s="76"/>
      <c r="Q774" s="76"/>
      <c r="R774" s="76"/>
      <c r="S774" s="76"/>
      <c r="T774" s="76"/>
      <c r="U774" s="76"/>
      <c r="BB774" s="1"/>
    </row>
    <row r="775" spans="14:54" ht="16.5">
      <c r="N775" s="76"/>
      <c r="O775" s="120"/>
      <c r="P775" s="76"/>
      <c r="Q775" s="76"/>
      <c r="R775" s="76"/>
      <c r="S775" s="76"/>
      <c r="T775" s="76"/>
      <c r="U775" s="76"/>
      <c r="BB775" s="1"/>
    </row>
    <row r="776" spans="14:54" ht="16.5">
      <c r="N776" s="76"/>
      <c r="O776" s="120"/>
      <c r="P776" s="76"/>
      <c r="Q776" s="76"/>
      <c r="R776" s="76"/>
      <c r="S776" s="76"/>
      <c r="T776" s="76"/>
      <c r="U776" s="76"/>
      <c r="BB776" s="1"/>
    </row>
    <row r="777" spans="14:54" ht="16.5">
      <c r="N777" s="76"/>
      <c r="O777" s="120"/>
      <c r="P777" s="76"/>
      <c r="Q777" s="76"/>
      <c r="R777" s="76"/>
      <c r="S777" s="76"/>
      <c r="T777" s="76"/>
      <c r="U777" s="76"/>
      <c r="BB777" s="1"/>
    </row>
    <row r="778" spans="14:54" ht="16.5">
      <c r="N778" s="76"/>
      <c r="O778" s="120"/>
      <c r="P778" s="76"/>
      <c r="Q778" s="76"/>
      <c r="R778" s="76"/>
      <c r="S778" s="76"/>
      <c r="T778" s="76"/>
      <c r="U778" s="76"/>
      <c r="BB778" s="1"/>
    </row>
    <row r="779" spans="14:54" ht="16.5">
      <c r="N779" s="76"/>
      <c r="O779" s="120"/>
      <c r="P779" s="76"/>
      <c r="Q779" s="76"/>
      <c r="R779" s="76"/>
      <c r="S779" s="76"/>
      <c r="T779" s="76"/>
      <c r="U779" s="76"/>
      <c r="BB779" s="1"/>
    </row>
    <row r="780" spans="14:54" ht="16.5">
      <c r="N780" s="76"/>
      <c r="O780" s="120"/>
      <c r="P780" s="76"/>
      <c r="Q780" s="76"/>
      <c r="R780" s="76"/>
      <c r="S780" s="76"/>
      <c r="T780" s="76"/>
      <c r="U780" s="76"/>
      <c r="BB780" s="1"/>
    </row>
    <row r="781" spans="14:54" ht="16.5">
      <c r="N781" s="76"/>
      <c r="O781" s="120"/>
      <c r="P781" s="76"/>
      <c r="Q781" s="76"/>
      <c r="R781" s="76"/>
      <c r="S781" s="76"/>
      <c r="T781" s="76"/>
      <c r="U781" s="76"/>
      <c r="BB781" s="1"/>
    </row>
    <row r="782" spans="14:54" ht="16.5">
      <c r="N782" s="76"/>
      <c r="O782" s="120"/>
      <c r="P782" s="76"/>
      <c r="Q782" s="76"/>
      <c r="R782" s="76"/>
      <c r="S782" s="76"/>
      <c r="T782" s="76"/>
      <c r="U782" s="76"/>
      <c r="BB782" s="1"/>
    </row>
    <row r="783" spans="14:54" ht="16.5">
      <c r="N783" s="76"/>
      <c r="O783" s="120"/>
      <c r="P783" s="76"/>
      <c r="Q783" s="76"/>
      <c r="R783" s="76"/>
      <c r="S783" s="76"/>
      <c r="T783" s="76"/>
      <c r="U783" s="76"/>
      <c r="BB783" s="1"/>
    </row>
    <row r="784" spans="14:54" ht="16.5">
      <c r="N784" s="76"/>
      <c r="O784" s="120"/>
      <c r="P784" s="76"/>
      <c r="Q784" s="76"/>
      <c r="R784" s="76"/>
      <c r="S784" s="76"/>
      <c r="T784" s="76"/>
      <c r="U784" s="76"/>
      <c r="BB784" s="1"/>
    </row>
    <row r="785" spans="14:54" ht="16.5">
      <c r="N785" s="76"/>
      <c r="O785" s="120"/>
      <c r="P785" s="76"/>
      <c r="Q785" s="76"/>
      <c r="R785" s="76"/>
      <c r="S785" s="76"/>
      <c r="T785" s="76"/>
      <c r="U785" s="76"/>
      <c r="BB785" s="1"/>
    </row>
    <row r="786" spans="14:54" ht="16.5">
      <c r="N786" s="76"/>
      <c r="O786" s="120"/>
      <c r="P786" s="76"/>
      <c r="Q786" s="76"/>
      <c r="R786" s="76"/>
      <c r="S786" s="76"/>
      <c r="T786" s="76"/>
      <c r="U786" s="76"/>
      <c r="BB786" s="1"/>
    </row>
    <row r="787" spans="14:54" ht="16.5">
      <c r="N787" s="76"/>
      <c r="O787" s="120"/>
      <c r="P787" s="76"/>
      <c r="Q787" s="76"/>
      <c r="R787" s="76"/>
      <c r="S787" s="76"/>
      <c r="T787" s="76"/>
      <c r="U787" s="76"/>
      <c r="BB787" s="1"/>
    </row>
    <row r="788" spans="14:54" ht="16.5">
      <c r="N788" s="76"/>
      <c r="O788" s="120"/>
      <c r="P788" s="76"/>
      <c r="Q788" s="76"/>
      <c r="R788" s="76"/>
      <c r="S788" s="76"/>
      <c r="T788" s="76"/>
      <c r="U788" s="76"/>
      <c r="BB788" s="1"/>
    </row>
    <row r="789" spans="14:54" ht="16.5">
      <c r="N789" s="76"/>
      <c r="O789" s="120"/>
      <c r="P789" s="76"/>
      <c r="Q789" s="76"/>
      <c r="R789" s="76"/>
      <c r="S789" s="76"/>
      <c r="T789" s="76"/>
      <c r="U789" s="76"/>
      <c r="BB789" s="1"/>
    </row>
    <row r="790" spans="14:54" ht="16.5">
      <c r="N790" s="76"/>
      <c r="O790" s="120"/>
      <c r="P790" s="76"/>
      <c r="Q790" s="76"/>
      <c r="R790" s="76"/>
      <c r="S790" s="76"/>
      <c r="T790" s="76"/>
      <c r="U790" s="76"/>
      <c r="BB790" s="1"/>
    </row>
    <row r="791" spans="14:54" ht="16.5">
      <c r="N791" s="76"/>
      <c r="O791" s="120"/>
      <c r="P791" s="76"/>
      <c r="Q791" s="76"/>
      <c r="R791" s="76"/>
      <c r="S791" s="76"/>
      <c r="T791" s="76"/>
      <c r="U791" s="76"/>
      <c r="BB791" s="1"/>
    </row>
    <row r="792" spans="14:54" ht="16.5">
      <c r="N792" s="76"/>
      <c r="O792" s="120"/>
      <c r="P792" s="76"/>
      <c r="Q792" s="76"/>
      <c r="R792" s="76"/>
      <c r="S792" s="76"/>
      <c r="T792" s="76"/>
      <c r="U792" s="76"/>
      <c r="BB792" s="1"/>
    </row>
    <row r="793" spans="14:54" ht="16.5">
      <c r="N793" s="76"/>
      <c r="O793" s="120"/>
      <c r="P793" s="76"/>
      <c r="Q793" s="76"/>
      <c r="R793" s="76"/>
      <c r="S793" s="76"/>
      <c r="T793" s="76"/>
      <c r="U793" s="76"/>
      <c r="BB793" s="1"/>
    </row>
    <row r="794" spans="14:54" ht="16.5">
      <c r="N794" s="76"/>
      <c r="O794" s="120"/>
      <c r="P794" s="76"/>
      <c r="Q794" s="76"/>
      <c r="R794" s="76"/>
      <c r="S794" s="76"/>
      <c r="T794" s="76"/>
      <c r="U794" s="76"/>
      <c r="BB794" s="1"/>
    </row>
    <row r="795" spans="14:54" ht="16.5">
      <c r="N795" s="76"/>
      <c r="O795" s="120"/>
      <c r="P795" s="76"/>
      <c r="Q795" s="76"/>
      <c r="R795" s="76"/>
      <c r="S795" s="76"/>
      <c r="T795" s="76"/>
      <c r="U795" s="76"/>
      <c r="BB795" s="1"/>
    </row>
    <row r="796" spans="14:54" ht="16.5">
      <c r="N796" s="76"/>
      <c r="O796" s="120"/>
      <c r="P796" s="76"/>
      <c r="Q796" s="76"/>
      <c r="R796" s="76"/>
      <c r="S796" s="76"/>
      <c r="T796" s="76"/>
      <c r="U796" s="76"/>
      <c r="BB796" s="1"/>
    </row>
    <row r="797" spans="14:54" ht="16.5">
      <c r="N797" s="76"/>
      <c r="O797" s="120"/>
      <c r="P797" s="76"/>
      <c r="Q797" s="76"/>
      <c r="R797" s="76"/>
      <c r="S797" s="76"/>
      <c r="T797" s="76"/>
      <c r="U797" s="76"/>
      <c r="BB797" s="1"/>
    </row>
    <row r="798" spans="14:54" ht="16.5">
      <c r="N798" s="76"/>
      <c r="O798" s="120"/>
      <c r="P798" s="76"/>
      <c r="Q798" s="76"/>
      <c r="R798" s="76"/>
      <c r="S798" s="76"/>
      <c r="T798" s="76"/>
      <c r="U798" s="76"/>
      <c r="BB798" s="1"/>
    </row>
    <row r="799" spans="14:54" ht="16.5">
      <c r="N799" s="76"/>
      <c r="O799" s="120"/>
      <c r="P799" s="76"/>
      <c r="Q799" s="76"/>
      <c r="R799" s="76"/>
      <c r="S799" s="76"/>
      <c r="T799" s="76"/>
      <c r="U799" s="76"/>
      <c r="BB799" s="1"/>
    </row>
    <row r="800" spans="14:54" ht="16.5">
      <c r="N800" s="76"/>
      <c r="O800" s="120"/>
      <c r="P800" s="76"/>
      <c r="Q800" s="76"/>
      <c r="R800" s="76"/>
      <c r="S800" s="76"/>
      <c r="T800" s="76"/>
      <c r="U800" s="76"/>
      <c r="BB800" s="1"/>
    </row>
    <row r="801" spans="14:54" ht="16.5">
      <c r="N801" s="76"/>
      <c r="O801" s="120"/>
      <c r="P801" s="76"/>
      <c r="Q801" s="76"/>
      <c r="R801" s="76"/>
      <c r="S801" s="76"/>
      <c r="T801" s="76"/>
      <c r="U801" s="76"/>
      <c r="BB801" s="1"/>
    </row>
    <row r="802" spans="14:54" ht="16.5">
      <c r="N802" s="76"/>
      <c r="O802" s="120"/>
      <c r="P802" s="76"/>
      <c r="Q802" s="76"/>
      <c r="R802" s="76"/>
      <c r="S802" s="76"/>
      <c r="T802" s="76"/>
      <c r="U802" s="76"/>
      <c r="BB802" s="1"/>
    </row>
    <row r="803" spans="14:54" ht="16.5">
      <c r="N803" s="76"/>
      <c r="O803" s="120"/>
      <c r="P803" s="76"/>
      <c r="Q803" s="76"/>
      <c r="R803" s="76"/>
      <c r="S803" s="76"/>
      <c r="T803" s="76"/>
      <c r="U803" s="76"/>
      <c r="BB803" s="1"/>
    </row>
    <row r="804" spans="14:54" ht="16.5">
      <c r="N804" s="76"/>
      <c r="O804" s="120"/>
      <c r="P804" s="76"/>
      <c r="Q804" s="76"/>
      <c r="R804" s="76"/>
      <c r="S804" s="76"/>
      <c r="T804" s="76"/>
      <c r="U804" s="76"/>
      <c r="BB804" s="1"/>
    </row>
    <row r="805" spans="14:54" ht="16.5">
      <c r="N805" s="76"/>
      <c r="O805" s="120"/>
      <c r="P805" s="76"/>
      <c r="Q805" s="76"/>
      <c r="R805" s="76"/>
      <c r="S805" s="76"/>
      <c r="T805" s="76"/>
      <c r="U805" s="76"/>
      <c r="BB805" s="1"/>
    </row>
    <row r="806" spans="14:54" ht="16.5">
      <c r="N806" s="76"/>
      <c r="O806" s="120"/>
      <c r="P806" s="76"/>
      <c r="Q806" s="76"/>
      <c r="R806" s="76"/>
      <c r="S806" s="76"/>
      <c r="T806" s="76"/>
      <c r="U806" s="76"/>
      <c r="BB806" s="1"/>
    </row>
    <row r="807" spans="14:54" ht="16.5">
      <c r="N807" s="76"/>
      <c r="O807" s="120"/>
      <c r="P807" s="76"/>
      <c r="Q807" s="76"/>
      <c r="R807" s="76"/>
      <c r="S807" s="76"/>
      <c r="T807" s="76"/>
      <c r="U807" s="76"/>
      <c r="BB807" s="1"/>
    </row>
    <row r="808" spans="14:54" ht="16.5">
      <c r="N808" s="76"/>
      <c r="O808" s="120"/>
      <c r="P808" s="76"/>
      <c r="Q808" s="76"/>
      <c r="R808" s="76"/>
      <c r="S808" s="76"/>
      <c r="T808" s="76"/>
      <c r="U808" s="76"/>
      <c r="BB808" s="1"/>
    </row>
    <row r="809" spans="14:54" ht="16.5">
      <c r="N809" s="76"/>
      <c r="O809" s="120"/>
      <c r="P809" s="76"/>
      <c r="Q809" s="76"/>
      <c r="R809" s="76"/>
      <c r="S809" s="76"/>
      <c r="T809" s="76"/>
      <c r="U809" s="76"/>
      <c r="BB809" s="1"/>
    </row>
    <row r="810" spans="14:54" ht="16.5">
      <c r="N810" s="76"/>
      <c r="O810" s="120"/>
      <c r="P810" s="76"/>
      <c r="Q810" s="76"/>
      <c r="R810" s="76"/>
      <c r="S810" s="76"/>
      <c r="T810" s="76"/>
      <c r="U810" s="76"/>
      <c r="BB810" s="1"/>
    </row>
    <row r="811" spans="14:54" ht="16.5">
      <c r="N811" s="76"/>
      <c r="O811" s="120"/>
      <c r="P811" s="76"/>
      <c r="Q811" s="76"/>
      <c r="R811" s="76"/>
      <c r="S811" s="76"/>
      <c r="T811" s="76"/>
      <c r="U811" s="76"/>
      <c r="BB811" s="1"/>
    </row>
    <row r="812" spans="14:54" ht="16.5">
      <c r="N812" s="76"/>
      <c r="O812" s="120"/>
      <c r="P812" s="76"/>
      <c r="Q812" s="76"/>
      <c r="R812" s="76"/>
      <c r="S812" s="76"/>
      <c r="T812" s="76"/>
      <c r="U812" s="76"/>
      <c r="BB812" s="1"/>
    </row>
    <row r="813" spans="14:54" ht="16.5">
      <c r="N813" s="76"/>
      <c r="O813" s="120"/>
      <c r="P813" s="76"/>
      <c r="Q813" s="76"/>
      <c r="R813" s="76"/>
      <c r="S813" s="76"/>
      <c r="T813" s="76"/>
      <c r="U813" s="76"/>
      <c r="BB813" s="1"/>
    </row>
    <row r="814" spans="14:54" ht="16.5">
      <c r="N814" s="76"/>
      <c r="O814" s="120"/>
      <c r="P814" s="76"/>
      <c r="Q814" s="76"/>
      <c r="R814" s="76"/>
      <c r="S814" s="76"/>
      <c r="T814" s="76"/>
      <c r="U814" s="76"/>
      <c r="BB814" s="1"/>
    </row>
    <row r="815" spans="14:54" ht="16.5">
      <c r="N815" s="76"/>
      <c r="O815" s="120"/>
      <c r="P815" s="76"/>
      <c r="Q815" s="76"/>
      <c r="R815" s="76"/>
      <c r="S815" s="76"/>
      <c r="T815" s="76"/>
      <c r="U815" s="76"/>
      <c r="BB815" s="1"/>
    </row>
    <row r="816" spans="14:54" ht="16.5">
      <c r="N816" s="76"/>
      <c r="O816" s="120"/>
      <c r="P816" s="76"/>
      <c r="Q816" s="76"/>
      <c r="R816" s="76"/>
      <c r="S816" s="76"/>
      <c r="T816" s="76"/>
      <c r="U816" s="76"/>
      <c r="BB816" s="1"/>
    </row>
    <row r="817" spans="14:54" ht="16.5">
      <c r="N817" s="76"/>
      <c r="O817" s="120"/>
      <c r="P817" s="76"/>
      <c r="Q817" s="76"/>
      <c r="R817" s="76"/>
      <c r="S817" s="76"/>
      <c r="T817" s="76"/>
      <c r="U817" s="76"/>
      <c r="BB817" s="1"/>
    </row>
    <row r="818" spans="14:54" ht="16.5">
      <c r="N818" s="76"/>
      <c r="O818" s="120"/>
      <c r="P818" s="76"/>
      <c r="Q818" s="76"/>
      <c r="R818" s="76"/>
      <c r="S818" s="76"/>
      <c r="T818" s="76"/>
      <c r="U818" s="76"/>
      <c r="BB818" s="1"/>
    </row>
    <row r="819" spans="14:54" ht="16.5">
      <c r="N819" s="76"/>
      <c r="O819" s="120"/>
      <c r="P819" s="76"/>
      <c r="Q819" s="76"/>
      <c r="R819" s="76"/>
      <c r="S819" s="76"/>
      <c r="T819" s="76"/>
      <c r="U819" s="76"/>
      <c r="BB819" s="1"/>
    </row>
    <row r="820" spans="14:54" ht="16.5">
      <c r="N820" s="76"/>
      <c r="O820" s="120"/>
      <c r="P820" s="76"/>
      <c r="Q820" s="76"/>
      <c r="R820" s="76"/>
      <c r="S820" s="76"/>
      <c r="T820" s="76"/>
      <c r="U820" s="76"/>
      <c r="BB820" s="1"/>
    </row>
    <row r="821" spans="14:54" ht="16.5">
      <c r="N821" s="76"/>
      <c r="O821" s="120"/>
      <c r="P821" s="76"/>
      <c r="Q821" s="76"/>
      <c r="R821" s="76"/>
      <c r="S821" s="76"/>
      <c r="T821" s="76"/>
      <c r="U821" s="76"/>
      <c r="BB821" s="1"/>
    </row>
    <row r="822" spans="14:54" ht="16.5">
      <c r="N822" s="76"/>
      <c r="O822" s="120"/>
      <c r="P822" s="76"/>
      <c r="Q822" s="76"/>
      <c r="R822" s="76"/>
      <c r="S822" s="76"/>
      <c r="T822" s="76"/>
      <c r="U822" s="76"/>
      <c r="BB822" s="1"/>
    </row>
    <row r="823" spans="14:54" ht="16.5">
      <c r="N823" s="76"/>
      <c r="O823" s="120"/>
      <c r="P823" s="76"/>
      <c r="Q823" s="76"/>
      <c r="R823" s="76"/>
      <c r="S823" s="76"/>
      <c r="T823" s="76"/>
      <c r="U823" s="76"/>
      <c r="BB823" s="1"/>
    </row>
    <row r="824" spans="14:54" ht="16.5">
      <c r="N824" s="76"/>
      <c r="O824" s="120"/>
      <c r="P824" s="76"/>
      <c r="Q824" s="76"/>
      <c r="R824" s="76"/>
      <c r="S824" s="76"/>
      <c r="T824" s="76"/>
      <c r="U824" s="76"/>
      <c r="BB824" s="1"/>
    </row>
    <row r="825" spans="14:54" ht="16.5">
      <c r="N825" s="76"/>
      <c r="O825" s="120"/>
      <c r="P825" s="76"/>
      <c r="Q825" s="76"/>
      <c r="R825" s="76"/>
      <c r="S825" s="76"/>
      <c r="T825" s="76"/>
      <c r="U825" s="76"/>
      <c r="BB825" s="1"/>
    </row>
    <row r="826" spans="14:54" ht="16.5">
      <c r="N826" s="76"/>
      <c r="O826" s="120"/>
      <c r="P826" s="76"/>
      <c r="Q826" s="76"/>
      <c r="R826" s="76"/>
      <c r="S826" s="76"/>
      <c r="T826" s="76"/>
      <c r="U826" s="76"/>
      <c r="BB826" s="1"/>
    </row>
    <row r="827" spans="14:54" ht="16.5">
      <c r="N827" s="76"/>
      <c r="O827" s="120"/>
      <c r="P827" s="76"/>
      <c r="Q827" s="76"/>
      <c r="R827" s="76"/>
      <c r="S827" s="76"/>
      <c r="T827" s="76"/>
      <c r="U827" s="76"/>
      <c r="BB827" s="1"/>
    </row>
    <row r="828" spans="14:54" ht="16.5">
      <c r="N828" s="76"/>
      <c r="O828" s="120"/>
      <c r="P828" s="76"/>
      <c r="Q828" s="76"/>
      <c r="R828" s="76"/>
      <c r="S828" s="76"/>
      <c r="T828" s="76"/>
      <c r="U828" s="76"/>
      <c r="BB828" s="1"/>
    </row>
    <row r="829" spans="14:54" ht="16.5">
      <c r="N829" s="76"/>
      <c r="O829" s="120"/>
      <c r="P829" s="76"/>
      <c r="Q829" s="76"/>
      <c r="R829" s="76"/>
      <c r="S829" s="76"/>
      <c r="T829" s="76"/>
      <c r="U829" s="76"/>
      <c r="BB829" s="1"/>
    </row>
    <row r="830" spans="14:54" ht="16.5">
      <c r="N830" s="76"/>
      <c r="O830" s="120"/>
      <c r="P830" s="76"/>
      <c r="Q830" s="76"/>
      <c r="R830" s="76"/>
      <c r="S830" s="76"/>
      <c r="T830" s="76"/>
      <c r="U830" s="76"/>
      <c r="BB830" s="1"/>
    </row>
    <row r="831" spans="14:54" ht="16.5">
      <c r="N831" s="76"/>
      <c r="O831" s="120"/>
      <c r="P831" s="76"/>
      <c r="Q831" s="76"/>
      <c r="R831" s="76"/>
      <c r="S831" s="76"/>
      <c r="T831" s="76"/>
      <c r="U831" s="76"/>
      <c r="BB831" s="1"/>
    </row>
    <row r="832" spans="14:54" ht="16.5">
      <c r="N832" s="76"/>
      <c r="O832" s="120"/>
      <c r="P832" s="76"/>
      <c r="Q832" s="76"/>
      <c r="R832" s="76"/>
      <c r="S832" s="76"/>
      <c r="T832" s="76"/>
      <c r="U832" s="76"/>
      <c r="BB832" s="1"/>
    </row>
    <row r="833" spans="14:54" ht="16.5">
      <c r="N833" s="76"/>
      <c r="O833" s="120"/>
      <c r="P833" s="76"/>
      <c r="Q833" s="76"/>
      <c r="R833" s="76"/>
      <c r="S833" s="76"/>
      <c r="T833" s="76"/>
      <c r="U833" s="76"/>
      <c r="BB833" s="1"/>
    </row>
    <row r="834" spans="14:54" ht="16.5">
      <c r="N834" s="76"/>
      <c r="O834" s="120"/>
      <c r="P834" s="76"/>
      <c r="Q834" s="76"/>
      <c r="R834" s="76"/>
      <c r="S834" s="76"/>
      <c r="T834" s="76"/>
      <c r="U834" s="76"/>
      <c r="BB834" s="1"/>
    </row>
    <row r="835" spans="14:54" ht="16.5">
      <c r="N835" s="76"/>
      <c r="O835" s="120"/>
      <c r="P835" s="76"/>
      <c r="Q835" s="76"/>
      <c r="R835" s="76"/>
      <c r="S835" s="76"/>
      <c r="T835" s="76"/>
      <c r="U835" s="76"/>
      <c r="BB835" s="1"/>
    </row>
    <row r="836" spans="14:54" ht="16.5">
      <c r="N836" s="76"/>
      <c r="O836" s="120"/>
      <c r="P836" s="76"/>
      <c r="Q836" s="76"/>
      <c r="R836" s="76"/>
      <c r="S836" s="76"/>
      <c r="T836" s="76"/>
      <c r="U836" s="76"/>
      <c r="BB836" s="1"/>
    </row>
    <row r="837" spans="14:54" ht="16.5">
      <c r="N837" s="76"/>
      <c r="O837" s="120"/>
      <c r="P837" s="76"/>
      <c r="Q837" s="76"/>
      <c r="R837" s="76"/>
      <c r="S837" s="76"/>
      <c r="T837" s="76"/>
      <c r="U837" s="76"/>
      <c r="BB837" s="1"/>
    </row>
    <row r="838" spans="14:54" ht="16.5">
      <c r="N838" s="76"/>
      <c r="O838" s="120"/>
      <c r="P838" s="76"/>
      <c r="Q838" s="76"/>
      <c r="R838" s="76"/>
      <c r="S838" s="76"/>
      <c r="T838" s="76"/>
      <c r="U838" s="76"/>
      <c r="BB838" s="1"/>
    </row>
    <row r="839" spans="14:54" ht="16.5">
      <c r="N839" s="76"/>
      <c r="O839" s="120"/>
      <c r="P839" s="76"/>
      <c r="Q839" s="76"/>
      <c r="R839" s="76"/>
      <c r="S839" s="76"/>
      <c r="T839" s="76"/>
      <c r="U839" s="76"/>
      <c r="BB839" s="1"/>
    </row>
    <row r="840" spans="14:54" ht="16.5">
      <c r="N840" s="76"/>
      <c r="O840" s="120"/>
      <c r="P840" s="76"/>
      <c r="Q840" s="76"/>
      <c r="R840" s="76"/>
      <c r="S840" s="76"/>
      <c r="T840" s="76"/>
      <c r="U840" s="76"/>
      <c r="BB840" s="1"/>
    </row>
    <row r="841" spans="14:54" ht="16.5">
      <c r="N841" s="76"/>
      <c r="O841" s="120"/>
      <c r="P841" s="76"/>
      <c r="Q841" s="76"/>
      <c r="R841" s="76"/>
      <c r="S841" s="76"/>
      <c r="T841" s="76"/>
      <c r="U841" s="76"/>
      <c r="BB841" s="1"/>
    </row>
    <row r="842" spans="14:54" ht="16.5">
      <c r="N842" s="76"/>
      <c r="O842" s="120"/>
      <c r="P842" s="76"/>
      <c r="Q842" s="76"/>
      <c r="R842" s="76"/>
      <c r="S842" s="76"/>
      <c r="T842" s="76"/>
      <c r="U842" s="76"/>
      <c r="BB842" s="1"/>
    </row>
    <row r="843" spans="14:54" ht="16.5">
      <c r="N843" s="76"/>
      <c r="O843" s="120"/>
      <c r="P843" s="76"/>
      <c r="Q843" s="76"/>
      <c r="R843" s="76"/>
      <c r="S843" s="76"/>
      <c r="T843" s="76"/>
      <c r="U843" s="76"/>
      <c r="BB843" s="1"/>
    </row>
    <row r="844" spans="14:54" ht="16.5">
      <c r="N844" s="76"/>
      <c r="O844" s="120"/>
      <c r="P844" s="76"/>
      <c r="Q844" s="76"/>
      <c r="R844" s="76"/>
      <c r="S844" s="76"/>
      <c r="T844" s="76"/>
      <c r="U844" s="76"/>
      <c r="BB844" s="1"/>
    </row>
    <row r="845" spans="14:54" ht="16.5">
      <c r="N845" s="76"/>
      <c r="O845" s="120"/>
      <c r="P845" s="76"/>
      <c r="Q845" s="76"/>
      <c r="R845" s="76"/>
      <c r="S845" s="76"/>
      <c r="T845" s="76"/>
      <c r="U845" s="76"/>
      <c r="BB845" s="1"/>
    </row>
    <row r="846" spans="14:54" ht="16.5">
      <c r="N846" s="76"/>
      <c r="O846" s="120"/>
      <c r="P846" s="76"/>
      <c r="Q846" s="76"/>
      <c r="R846" s="76"/>
      <c r="S846" s="76"/>
      <c r="T846" s="76"/>
      <c r="U846" s="76"/>
      <c r="BB846" s="1"/>
    </row>
    <row r="847" spans="14:54" ht="16.5">
      <c r="N847" s="76"/>
      <c r="O847" s="120"/>
      <c r="P847" s="76"/>
      <c r="Q847" s="76"/>
      <c r="R847" s="76"/>
      <c r="S847" s="76"/>
      <c r="T847" s="76"/>
      <c r="U847" s="76"/>
      <c r="BB847" s="1"/>
    </row>
    <row r="848" spans="14:54" ht="16.5">
      <c r="N848" s="76"/>
      <c r="O848" s="120"/>
      <c r="P848" s="76"/>
      <c r="Q848" s="76"/>
      <c r="R848" s="76"/>
      <c r="S848" s="76"/>
      <c r="T848" s="76"/>
      <c r="U848" s="76"/>
      <c r="BB848" s="1"/>
    </row>
    <row r="849" spans="14:54" ht="15">
      <c r="N849" s="76"/>
      <c r="O849" s="76"/>
      <c r="P849" s="76"/>
      <c r="Q849" s="76"/>
      <c r="R849" s="76"/>
      <c r="S849" s="76"/>
      <c r="T849" s="76"/>
      <c r="U849" s="76"/>
      <c r="BB849" s="1"/>
    </row>
    <row r="850" spans="14:54" ht="15">
      <c r="N850" s="76"/>
      <c r="O850" s="76"/>
      <c r="P850" s="76"/>
      <c r="Q850" s="76"/>
      <c r="R850" s="76"/>
      <c r="S850" s="76"/>
      <c r="T850" s="76"/>
      <c r="U850" s="76"/>
      <c r="BB850" s="1"/>
    </row>
    <row r="851" spans="14:54" ht="15">
      <c r="N851" s="76"/>
      <c r="O851" s="76"/>
      <c r="P851" s="76"/>
      <c r="Q851" s="76"/>
      <c r="R851" s="76"/>
      <c r="S851" s="76"/>
      <c r="T851" s="76"/>
      <c r="U851" s="76"/>
      <c r="BB851" s="1"/>
    </row>
    <row r="852" spans="14:54" ht="15">
      <c r="N852" s="76"/>
      <c r="O852" s="76"/>
      <c r="P852" s="76"/>
      <c r="Q852" s="76"/>
      <c r="R852" s="76"/>
      <c r="S852" s="76"/>
      <c r="T852" s="76"/>
      <c r="U852" s="76"/>
      <c r="BB852" s="1"/>
    </row>
    <row r="853" spans="14:54" ht="15">
      <c r="N853" s="76"/>
      <c r="O853" s="76"/>
      <c r="P853" s="76"/>
      <c r="Q853" s="76"/>
      <c r="R853" s="76"/>
      <c r="S853" s="76"/>
      <c r="T853" s="76"/>
      <c r="U853" s="76"/>
      <c r="BB853" s="1"/>
    </row>
    <row r="854" ht="15">
      <c r="BB854" s="1"/>
    </row>
    <row r="855" ht="15">
      <c r="BB855" s="1"/>
    </row>
    <row r="856" ht="15">
      <c r="BB856" s="1"/>
    </row>
    <row r="857" ht="15">
      <c r="BB857" s="1"/>
    </row>
    <row r="858" ht="15">
      <c r="BB858" s="1"/>
    </row>
    <row r="859" ht="15">
      <c r="BB859" s="1"/>
    </row>
    <row r="860" ht="15">
      <c r="BB860" s="1"/>
    </row>
    <row r="861" ht="15">
      <c r="BB861" s="1"/>
    </row>
    <row r="862" ht="15">
      <c r="BB862" s="1"/>
    </row>
    <row r="863" ht="15">
      <c r="BB863" s="1"/>
    </row>
    <row r="864" ht="15">
      <c r="BB864" s="1"/>
    </row>
    <row r="865" ht="15">
      <c r="BB865" s="1"/>
    </row>
    <row r="866" ht="15">
      <c r="BB866" s="1"/>
    </row>
    <row r="867" ht="15">
      <c r="BB867" s="1"/>
    </row>
    <row r="868" ht="15">
      <c r="BB868" s="1"/>
    </row>
    <row r="869" ht="15">
      <c r="BB869" s="1"/>
    </row>
    <row r="870" ht="15">
      <c r="BB870" s="1"/>
    </row>
    <row r="871" ht="15">
      <c r="BB871" s="1"/>
    </row>
    <row r="872" ht="15">
      <c r="BB872" s="1"/>
    </row>
    <row r="873" ht="15">
      <c r="BB873" s="1"/>
    </row>
    <row r="874" ht="15">
      <c r="BB874" s="1"/>
    </row>
    <row r="875" ht="15">
      <c r="BB875" s="1"/>
    </row>
    <row r="876" ht="15">
      <c r="BB876" s="1"/>
    </row>
    <row r="877" ht="15">
      <c r="BB877" s="1"/>
    </row>
    <row r="878" ht="15">
      <c r="BB878" s="1"/>
    </row>
    <row r="879" ht="15">
      <c r="BB879" s="1"/>
    </row>
    <row r="880" ht="15">
      <c r="BB880" s="1"/>
    </row>
    <row r="881" ht="15">
      <c r="BB881" s="1"/>
    </row>
    <row r="882" ht="15">
      <c r="BB882" s="1"/>
    </row>
    <row r="883" ht="15">
      <c r="BB883" s="1"/>
    </row>
    <row r="884" ht="15">
      <c r="BB884" s="1"/>
    </row>
    <row r="885" ht="15">
      <c r="BB885" s="1"/>
    </row>
    <row r="886" ht="15">
      <c r="BB886" s="1"/>
    </row>
    <row r="887" ht="15">
      <c r="BB887" s="1"/>
    </row>
    <row r="888" ht="15">
      <c r="BB888" s="1"/>
    </row>
    <row r="889" ht="15">
      <c r="BB889" s="1"/>
    </row>
    <row r="890" ht="15">
      <c r="BB890" s="1"/>
    </row>
    <row r="891" ht="15">
      <c r="BB891" s="1"/>
    </row>
    <row r="892" ht="15">
      <c r="BB892" s="1"/>
    </row>
    <row r="893" ht="15">
      <c r="BB893" s="1"/>
    </row>
    <row r="894" ht="15">
      <c r="BB894" s="1"/>
    </row>
    <row r="895" ht="15">
      <c r="BB895" s="1"/>
    </row>
    <row r="896" ht="15">
      <c r="BB896" s="1"/>
    </row>
    <row r="897" ht="15">
      <c r="BB897" s="1"/>
    </row>
    <row r="898" ht="15">
      <c r="BB898" s="1"/>
    </row>
    <row r="899" ht="15">
      <c r="BB899" s="1"/>
    </row>
    <row r="900" ht="15">
      <c r="BB900" s="1"/>
    </row>
    <row r="901" ht="15">
      <c r="BB901" s="1"/>
    </row>
    <row r="902" ht="15">
      <c r="BB902" s="1"/>
    </row>
    <row r="903" ht="15">
      <c r="BB903" s="1"/>
    </row>
    <row r="904" ht="15">
      <c r="BB904" s="1"/>
    </row>
    <row r="905" ht="15">
      <c r="BB905" s="1"/>
    </row>
    <row r="906" ht="15">
      <c r="BB906" s="1"/>
    </row>
    <row r="907" ht="15">
      <c r="BB907" s="1"/>
    </row>
    <row r="908" ht="15">
      <c r="BB908" s="1"/>
    </row>
    <row r="909" ht="15">
      <c r="BB909" s="1"/>
    </row>
    <row r="910" ht="15">
      <c r="BB910" s="1"/>
    </row>
    <row r="911" ht="15">
      <c r="BB911" s="1"/>
    </row>
    <row r="912" ht="15">
      <c r="BB912" s="1"/>
    </row>
    <row r="913" ht="15">
      <c r="BB913" s="1"/>
    </row>
    <row r="914" ht="15">
      <c r="BB914" s="1"/>
    </row>
    <row r="915" ht="15">
      <c r="BB915" s="1"/>
    </row>
    <row r="916" ht="15">
      <c r="BB916" s="1"/>
    </row>
    <row r="917" ht="15">
      <c r="BB917" s="1"/>
    </row>
    <row r="918" ht="15">
      <c r="BB918" s="1"/>
    </row>
    <row r="919" ht="15">
      <c r="BB919" s="1"/>
    </row>
    <row r="920" ht="15">
      <c r="BB920" s="1"/>
    </row>
    <row r="921" ht="15">
      <c r="BB921" s="1"/>
    </row>
    <row r="922" ht="15">
      <c r="BB922" s="1"/>
    </row>
    <row r="923" ht="15">
      <c r="BB923" s="1"/>
    </row>
    <row r="924" ht="15">
      <c r="BB924" s="1"/>
    </row>
    <row r="925" ht="15">
      <c r="BB925" s="1"/>
    </row>
    <row r="926" ht="15">
      <c r="BB926" s="1"/>
    </row>
    <row r="927" ht="15">
      <c r="BB927" s="1"/>
    </row>
    <row r="928" ht="15">
      <c r="BB928" s="1"/>
    </row>
    <row r="929" ht="15">
      <c r="BB929" s="1"/>
    </row>
    <row r="930" ht="15">
      <c r="BB930" s="1"/>
    </row>
    <row r="931" ht="15">
      <c r="BB931" s="1"/>
    </row>
    <row r="932" ht="15">
      <c r="BB932" s="1"/>
    </row>
    <row r="933" ht="15">
      <c r="BB933" s="1"/>
    </row>
    <row r="934" ht="15">
      <c r="BB934" s="1"/>
    </row>
    <row r="935" ht="15">
      <c r="BB935" s="1"/>
    </row>
    <row r="936" ht="15">
      <c r="BB936" s="1"/>
    </row>
    <row r="937" ht="15">
      <c r="BB937" s="1"/>
    </row>
    <row r="938" ht="15">
      <c r="BB938" s="1"/>
    </row>
    <row r="939" ht="15">
      <c r="BB939" s="1"/>
    </row>
    <row r="940" ht="15">
      <c r="BB940" s="1"/>
    </row>
    <row r="941" ht="15">
      <c r="BB941" s="1"/>
    </row>
    <row r="942" ht="15">
      <c r="BB942" s="1"/>
    </row>
    <row r="943" ht="15">
      <c r="BB943" s="1"/>
    </row>
    <row r="944" ht="15">
      <c r="BB944" s="1"/>
    </row>
    <row r="945" ht="15">
      <c r="BB945" s="1"/>
    </row>
    <row r="946" ht="15">
      <c r="BB946" s="1"/>
    </row>
    <row r="947" ht="15">
      <c r="BB947" s="1"/>
    </row>
    <row r="948" ht="15">
      <c r="BB948" s="1"/>
    </row>
    <row r="949" ht="15">
      <c r="BB949" s="1"/>
    </row>
    <row r="950" ht="15">
      <c r="BB950" s="1"/>
    </row>
    <row r="951" ht="15">
      <c r="BB951" s="1"/>
    </row>
    <row r="952" ht="15">
      <c r="BB952" s="1"/>
    </row>
    <row r="953" ht="15">
      <c r="BB953" s="1"/>
    </row>
    <row r="954" ht="15">
      <c r="BB954" s="1"/>
    </row>
    <row r="955" ht="15">
      <c r="BB955" s="1"/>
    </row>
    <row r="956" ht="15">
      <c r="BB956" s="1"/>
    </row>
    <row r="957" ht="15">
      <c r="BB957" s="1"/>
    </row>
    <row r="958" ht="15">
      <c r="BB958" s="1"/>
    </row>
    <row r="959" ht="15">
      <c r="BB959" s="1"/>
    </row>
    <row r="960" ht="15">
      <c r="BB960" s="1"/>
    </row>
    <row r="961" ht="15">
      <c r="BB961" s="1"/>
    </row>
    <row r="962" ht="15">
      <c r="BB962" s="1"/>
    </row>
    <row r="963" ht="15">
      <c r="BB963" s="1"/>
    </row>
    <row r="964" ht="15">
      <c r="BB964" s="1"/>
    </row>
    <row r="965" ht="15">
      <c r="BB965" s="1"/>
    </row>
    <row r="966" ht="15">
      <c r="BB966" s="1"/>
    </row>
    <row r="967" ht="15">
      <c r="BB967" s="1"/>
    </row>
    <row r="968" ht="15">
      <c r="BB968" s="1"/>
    </row>
    <row r="969" ht="15">
      <c r="BB969" s="1"/>
    </row>
    <row r="970" ht="15">
      <c r="BB970" s="1"/>
    </row>
    <row r="971" ht="15">
      <c r="BB971" s="1"/>
    </row>
    <row r="972" ht="15">
      <c r="BB972" s="1"/>
    </row>
    <row r="973" ht="15">
      <c r="BB973" s="1"/>
    </row>
    <row r="974" ht="15">
      <c r="BB974" s="1"/>
    </row>
    <row r="975" ht="15">
      <c r="BB975" s="1"/>
    </row>
    <row r="976" ht="15">
      <c r="BB976" s="1"/>
    </row>
    <row r="977" ht="15">
      <c r="BB977" s="1"/>
    </row>
    <row r="978" ht="15">
      <c r="BB978" s="1"/>
    </row>
    <row r="979" ht="15">
      <c r="BB979" s="1"/>
    </row>
    <row r="980" ht="15">
      <c r="BB980" s="1"/>
    </row>
    <row r="981" ht="15">
      <c r="BB981" s="1"/>
    </row>
    <row r="982" ht="15">
      <c r="BB982" s="1"/>
    </row>
    <row r="983" ht="15">
      <c r="BB983" s="1"/>
    </row>
    <row r="984" ht="15">
      <c r="BB984" s="1"/>
    </row>
    <row r="985" ht="15">
      <c r="BB985" s="1"/>
    </row>
    <row r="986" ht="15">
      <c r="BB986" s="1"/>
    </row>
    <row r="987" ht="15">
      <c r="BB987" s="1"/>
    </row>
    <row r="988" ht="15">
      <c r="BB988" s="1"/>
    </row>
    <row r="989" ht="15">
      <c r="BB989" s="1"/>
    </row>
    <row r="990" ht="15">
      <c r="BB990" s="1"/>
    </row>
    <row r="991" ht="15">
      <c r="BB991" s="1"/>
    </row>
    <row r="992" ht="15">
      <c r="BB992" s="1"/>
    </row>
    <row r="993" ht="15">
      <c r="BB993" s="1"/>
    </row>
    <row r="994" ht="15">
      <c r="BB994" s="1"/>
    </row>
    <row r="995" ht="15">
      <c r="BB995" s="1"/>
    </row>
    <row r="996" ht="15">
      <c r="BB996" s="1"/>
    </row>
    <row r="997" ht="15">
      <c r="BB997" s="1"/>
    </row>
    <row r="998" ht="15">
      <c r="BB998" s="1"/>
    </row>
    <row r="999" ht="15">
      <c r="BB999" s="1"/>
    </row>
    <row r="1000" ht="15">
      <c r="BB1000" s="1"/>
    </row>
    <row r="1001" ht="15">
      <c r="BB1001" s="1"/>
    </row>
    <row r="1002" ht="15">
      <c r="BB1002" s="1"/>
    </row>
    <row r="1003" ht="15">
      <c r="BB1003" s="1"/>
    </row>
    <row r="1004" ht="15">
      <c r="BB1004" s="1"/>
    </row>
    <row r="1005" ht="15">
      <c r="BB1005" s="1"/>
    </row>
    <row r="1006" ht="15">
      <c r="BB1006" s="1"/>
    </row>
    <row r="1007" ht="15">
      <c r="BB1007" s="1"/>
    </row>
    <row r="1008" ht="15">
      <c r="BB1008" s="1"/>
    </row>
    <row r="1009" ht="15">
      <c r="BB1009" s="1"/>
    </row>
    <row r="1010" ht="15">
      <c r="BB1010" s="1"/>
    </row>
    <row r="1011" ht="15">
      <c r="BB1011" s="1"/>
    </row>
    <row r="1012" ht="15">
      <c r="BB1012" s="1"/>
    </row>
    <row r="1013" ht="15">
      <c r="BB1013" s="1"/>
    </row>
    <row r="1014" ht="15">
      <c r="BB1014" s="1"/>
    </row>
    <row r="1015" ht="15">
      <c r="BB1015" s="1"/>
    </row>
    <row r="1016" ht="15">
      <c r="BB1016" s="1"/>
    </row>
    <row r="1017" ht="15">
      <c r="BB1017" s="1"/>
    </row>
    <row r="1018" ht="15">
      <c r="BB1018" s="1"/>
    </row>
    <row r="1019" ht="15">
      <c r="BB1019" s="1"/>
    </row>
    <row r="1020" ht="15">
      <c r="BB1020" s="1"/>
    </row>
    <row r="1021" ht="15">
      <c r="BB1021" s="1"/>
    </row>
    <row r="1022" ht="15">
      <c r="BB1022" s="1"/>
    </row>
    <row r="1023" ht="15">
      <c r="BB1023" s="1"/>
    </row>
    <row r="1024" ht="15">
      <c r="BB1024" s="1"/>
    </row>
    <row r="1025" ht="15">
      <c r="BB1025" s="1"/>
    </row>
    <row r="1026" ht="15">
      <c r="BB1026" s="1"/>
    </row>
    <row r="1027" ht="15">
      <c r="BB1027" s="1"/>
    </row>
    <row r="1028" ht="15">
      <c r="BB1028" s="1"/>
    </row>
    <row r="1029" ht="15">
      <c r="BB1029" s="1"/>
    </row>
    <row r="1030" ht="15">
      <c r="BB1030" s="1"/>
    </row>
    <row r="1031" ht="15">
      <c r="BB1031" s="1"/>
    </row>
    <row r="1032" ht="15">
      <c r="BB1032" s="1"/>
    </row>
    <row r="1033" ht="15">
      <c r="BB1033" s="1"/>
    </row>
    <row r="1034" ht="15">
      <c r="BB1034" s="1"/>
    </row>
    <row r="1035" ht="15">
      <c r="BB1035" s="1"/>
    </row>
    <row r="1036" ht="15">
      <c r="BB1036" s="1"/>
    </row>
    <row r="1037" ht="15">
      <c r="BB1037" s="1"/>
    </row>
    <row r="1038" ht="15">
      <c r="BB1038" s="1"/>
    </row>
    <row r="1039" ht="15">
      <c r="BB1039" s="1"/>
    </row>
    <row r="1040" ht="15">
      <c r="BB1040" s="1"/>
    </row>
    <row r="1041" ht="15">
      <c r="BB1041" s="1"/>
    </row>
    <row r="1042" ht="15">
      <c r="BB1042" s="1"/>
    </row>
    <row r="1043" ht="15">
      <c r="BB1043" s="1"/>
    </row>
    <row r="1044" ht="15">
      <c r="BB1044" s="1"/>
    </row>
    <row r="1045" ht="15">
      <c r="BB1045" s="1"/>
    </row>
    <row r="1046" ht="15">
      <c r="BB1046" s="1"/>
    </row>
    <row r="1047" ht="15">
      <c r="BB1047" s="1"/>
    </row>
    <row r="1048" ht="15">
      <c r="BB1048" s="1"/>
    </row>
    <row r="1049" ht="15">
      <c r="BB1049" s="1"/>
    </row>
    <row r="1050" ht="15">
      <c r="BB1050" s="1"/>
    </row>
    <row r="1051" ht="15">
      <c r="BB1051" s="1"/>
    </row>
    <row r="1052" ht="15">
      <c r="BB1052" s="1"/>
    </row>
    <row r="1053" ht="15">
      <c r="BB1053" s="1"/>
    </row>
    <row r="1054" ht="15">
      <c r="BB1054" s="1"/>
    </row>
    <row r="1055" ht="15">
      <c r="BB1055" s="1"/>
    </row>
    <row r="1056" ht="15">
      <c r="BB1056" s="1"/>
    </row>
    <row r="1057" ht="15">
      <c r="BB1057" s="1"/>
    </row>
    <row r="1058" ht="15">
      <c r="BB1058" s="1"/>
    </row>
    <row r="1059" ht="15">
      <c r="BB1059" s="1"/>
    </row>
    <row r="1060" ht="15">
      <c r="BB1060" s="1"/>
    </row>
    <row r="1061" ht="15">
      <c r="BB1061" s="1"/>
    </row>
    <row r="1062" ht="15">
      <c r="BB1062" s="1"/>
    </row>
    <row r="1063" ht="15">
      <c r="BB1063" s="1"/>
    </row>
    <row r="1064" ht="15">
      <c r="BB1064" s="1"/>
    </row>
    <row r="1065" ht="15">
      <c r="BB1065" s="1"/>
    </row>
    <row r="1066" ht="15">
      <c r="BB1066" s="1"/>
    </row>
    <row r="1067" ht="15">
      <c r="BB1067" s="1"/>
    </row>
    <row r="1068" ht="15">
      <c r="BB1068" s="1"/>
    </row>
    <row r="1069" ht="15">
      <c r="BB1069" s="1"/>
    </row>
    <row r="1070" ht="15">
      <c r="BB1070" s="1"/>
    </row>
    <row r="1071" ht="15">
      <c r="BB1071" s="1"/>
    </row>
    <row r="1072" ht="15">
      <c r="BB1072" s="1"/>
    </row>
    <row r="1073" ht="15">
      <c r="BB1073" s="1"/>
    </row>
    <row r="1074" ht="15">
      <c r="BB1074" s="1"/>
    </row>
    <row r="1075" ht="15">
      <c r="BB1075" s="1"/>
    </row>
    <row r="1076" ht="15">
      <c r="BB1076" s="1"/>
    </row>
    <row r="1077" ht="15">
      <c r="BB1077" s="1"/>
    </row>
    <row r="1078" ht="15">
      <c r="BB1078" s="1"/>
    </row>
    <row r="1079" ht="15">
      <c r="BB1079" s="1"/>
    </row>
    <row r="1080" ht="15">
      <c r="BB1080" s="1"/>
    </row>
    <row r="1081" ht="15">
      <c r="BB1081" s="1"/>
    </row>
    <row r="1082" ht="15">
      <c r="BB1082" s="1"/>
    </row>
    <row r="1083" ht="15">
      <c r="BB1083" s="1"/>
    </row>
    <row r="1084" ht="15">
      <c r="BB1084" s="1"/>
    </row>
    <row r="1085" ht="15">
      <c r="BB1085" s="1"/>
    </row>
    <row r="1086" ht="15">
      <c r="BB1086" s="1"/>
    </row>
    <row r="1087" ht="15">
      <c r="BB1087" s="1"/>
    </row>
    <row r="1088" ht="15">
      <c r="BB1088" s="1"/>
    </row>
    <row r="1089" ht="15">
      <c r="BB1089" s="1"/>
    </row>
    <row r="1090" ht="15">
      <c r="BB1090" s="1"/>
    </row>
    <row r="1091" ht="15">
      <c r="BB1091" s="1"/>
    </row>
    <row r="1092" ht="15">
      <c r="BB1092" s="1"/>
    </row>
    <row r="1093" ht="15">
      <c r="BB1093" s="1"/>
    </row>
    <row r="1094" ht="15">
      <c r="BB1094" s="1"/>
    </row>
    <row r="1095" ht="15">
      <c r="BB1095" s="1"/>
    </row>
    <row r="1096" ht="15">
      <c r="BB1096" s="1"/>
    </row>
    <row r="1097" ht="15">
      <c r="BB1097" s="1"/>
    </row>
    <row r="1098" ht="15">
      <c r="BB1098" s="1"/>
    </row>
    <row r="1099" ht="15">
      <c r="BB1099" s="1"/>
    </row>
    <row r="1100" ht="15">
      <c r="BB1100" s="1"/>
    </row>
    <row r="1101" ht="15">
      <c r="BB1101" s="1"/>
    </row>
    <row r="1102" ht="15">
      <c r="BB1102" s="1"/>
    </row>
    <row r="1103" ht="15">
      <c r="BB1103" s="1"/>
    </row>
    <row r="1104" ht="15">
      <c r="BB1104" s="1"/>
    </row>
    <row r="1105" ht="15">
      <c r="BB1105" s="1"/>
    </row>
    <row r="1106" ht="15">
      <c r="BB1106" s="1"/>
    </row>
    <row r="1107" ht="15">
      <c r="BB1107" s="1"/>
    </row>
    <row r="1108" ht="15">
      <c r="BB1108" s="1"/>
    </row>
    <row r="1109" ht="15">
      <c r="BB1109" s="1"/>
    </row>
    <row r="1110" ht="15">
      <c r="BB1110" s="1"/>
    </row>
    <row r="1111" ht="15">
      <c r="BB1111" s="1"/>
    </row>
    <row r="1112" ht="15">
      <c r="BB1112" s="1"/>
    </row>
    <row r="1113" ht="15">
      <c r="BB1113" s="1"/>
    </row>
    <row r="1114" ht="15">
      <c r="BB1114" s="1"/>
    </row>
    <row r="1115" ht="15">
      <c r="BB1115" s="1"/>
    </row>
    <row r="1116" ht="15">
      <c r="BB1116" s="1"/>
    </row>
    <row r="1117" ht="15">
      <c r="BB1117" s="1"/>
    </row>
    <row r="1118" ht="15">
      <c r="BB1118" s="1"/>
    </row>
    <row r="1119" ht="15">
      <c r="BB1119" s="1"/>
    </row>
    <row r="1120" ht="15">
      <c r="BB1120" s="1"/>
    </row>
    <row r="1121" ht="15">
      <c r="BB1121" s="1"/>
    </row>
    <row r="1122" ht="15">
      <c r="BB1122" s="1"/>
    </row>
    <row r="1123" ht="15">
      <c r="BB1123" s="1"/>
    </row>
    <row r="1124" ht="15">
      <c r="BB1124" s="1"/>
    </row>
    <row r="1125" ht="15">
      <c r="BB1125" s="1"/>
    </row>
    <row r="1126" ht="15">
      <c r="BB1126" s="1"/>
    </row>
    <row r="1127" ht="15">
      <c r="BB1127" s="1"/>
    </row>
    <row r="1128" ht="15">
      <c r="BB1128" s="1"/>
    </row>
    <row r="1129" ht="15">
      <c r="BB1129" s="1"/>
    </row>
    <row r="1130" ht="15">
      <c r="BB1130" s="1"/>
    </row>
    <row r="1131" ht="15">
      <c r="BB1131" s="1"/>
    </row>
    <row r="1132" ht="15">
      <c r="BB1132" s="1"/>
    </row>
    <row r="1133" ht="15">
      <c r="BB1133" s="1"/>
    </row>
    <row r="1134" ht="15">
      <c r="BB1134" s="1"/>
    </row>
    <row r="1135" ht="15">
      <c r="BB1135" s="1"/>
    </row>
    <row r="1136" ht="15">
      <c r="BB1136" s="1"/>
    </row>
    <row r="1137" ht="15">
      <c r="BB1137" s="1"/>
    </row>
    <row r="1138" ht="15">
      <c r="BB1138" s="1"/>
    </row>
    <row r="1139" ht="15">
      <c r="BB1139" s="1"/>
    </row>
    <row r="1140" ht="15">
      <c r="BB1140" s="1"/>
    </row>
    <row r="1141" ht="15">
      <c r="BB1141" s="1"/>
    </row>
    <row r="1142" ht="15">
      <c r="BB1142" s="1"/>
    </row>
    <row r="1143" ht="15">
      <c r="BB1143" s="1"/>
    </row>
    <row r="1144" ht="15">
      <c r="BB1144" s="1"/>
    </row>
    <row r="1145" ht="15">
      <c r="BB1145" s="1"/>
    </row>
    <row r="1146" ht="15">
      <c r="BB1146" s="1"/>
    </row>
    <row r="1147" ht="15">
      <c r="BB1147" s="1"/>
    </row>
    <row r="1148" ht="15">
      <c r="BB1148" s="1"/>
    </row>
    <row r="1149" ht="15">
      <c r="BB1149" s="1"/>
    </row>
    <row r="1150" ht="15">
      <c r="BB1150" s="1"/>
    </row>
    <row r="1151" ht="15">
      <c r="BB1151" s="1"/>
    </row>
    <row r="1152" ht="15">
      <c r="BB1152" s="1"/>
    </row>
    <row r="1153" ht="15">
      <c r="BB1153" s="1"/>
    </row>
    <row r="1154" ht="15">
      <c r="BB1154" s="1"/>
    </row>
    <row r="1155" ht="15">
      <c r="BB1155" s="1"/>
    </row>
    <row r="1156" ht="15">
      <c r="BB1156" s="1"/>
    </row>
    <row r="1157" ht="15">
      <c r="BB1157" s="1"/>
    </row>
    <row r="1158" ht="15">
      <c r="BB1158" s="1"/>
    </row>
    <row r="1159" ht="15">
      <c r="BB1159" s="1"/>
    </row>
    <row r="1160" ht="15">
      <c r="BB1160" s="1"/>
    </row>
    <row r="1161" ht="15">
      <c r="BB1161" s="1"/>
    </row>
    <row r="1162" ht="15">
      <c r="BB1162" s="1"/>
    </row>
    <row r="1163" ht="15">
      <c r="BB1163" s="1"/>
    </row>
    <row r="1164" ht="15">
      <c r="BB1164" s="1"/>
    </row>
    <row r="1165" ht="15">
      <c r="BB1165" s="1"/>
    </row>
    <row r="1166" ht="15">
      <c r="BB1166" s="1"/>
    </row>
    <row r="1167" ht="15">
      <c r="BB1167" s="1"/>
    </row>
    <row r="1168" ht="15">
      <c r="BB1168" s="1"/>
    </row>
    <row r="1169" ht="15">
      <c r="BB1169" s="1"/>
    </row>
    <row r="1170" ht="15">
      <c r="BB1170" s="1"/>
    </row>
    <row r="1171" ht="15">
      <c r="BB1171" s="1"/>
    </row>
    <row r="1172" ht="15">
      <c r="BB1172" s="1"/>
    </row>
    <row r="1173" ht="15">
      <c r="BB1173" s="1"/>
    </row>
    <row r="1174" ht="15">
      <c r="BB1174" s="1"/>
    </row>
    <row r="1175" ht="15">
      <c r="BB1175" s="1"/>
    </row>
    <row r="1176" ht="15">
      <c r="BB1176" s="1"/>
    </row>
    <row r="1177" ht="15">
      <c r="BB1177" s="1"/>
    </row>
    <row r="1178" ht="15">
      <c r="BB1178" s="1"/>
    </row>
    <row r="1179" ht="15">
      <c r="BB1179" s="1"/>
    </row>
    <row r="1180" ht="15">
      <c r="BB1180" s="1"/>
    </row>
    <row r="1181" ht="15">
      <c r="BB1181" s="1"/>
    </row>
    <row r="1182" ht="15">
      <c r="BB1182" s="1"/>
    </row>
    <row r="1183" ht="15">
      <c r="BB1183" s="1"/>
    </row>
    <row r="1184" ht="15">
      <c r="BB1184" s="1"/>
    </row>
    <row r="1185" ht="15">
      <c r="BB1185" s="1"/>
    </row>
    <row r="1186" ht="15">
      <c r="BB1186" s="1"/>
    </row>
    <row r="1187" ht="15">
      <c r="BB1187" s="1"/>
    </row>
    <row r="1188" ht="15">
      <c r="BB1188" s="1"/>
    </row>
    <row r="1189" ht="15">
      <c r="BB1189" s="1"/>
    </row>
    <row r="1190" ht="15">
      <c r="BB1190" s="1"/>
    </row>
    <row r="1191" ht="15">
      <c r="BB1191" s="1"/>
    </row>
    <row r="1192" ht="15">
      <c r="BB1192" s="1"/>
    </row>
    <row r="1193" ht="15">
      <c r="BB1193" s="1"/>
    </row>
    <row r="1194" ht="15">
      <c r="BB1194" s="1"/>
    </row>
    <row r="1195" ht="15">
      <c r="BB1195" s="1"/>
    </row>
    <row r="1196" ht="15">
      <c r="BB1196" s="1"/>
    </row>
    <row r="1197" ht="15">
      <c r="BB1197" s="1"/>
    </row>
    <row r="1198" ht="15">
      <c r="BB1198" s="1"/>
    </row>
    <row r="1199" ht="15">
      <c r="BB1199" s="1"/>
    </row>
    <row r="1200" ht="15">
      <c r="BB1200" s="1"/>
    </row>
    <row r="1201" ht="15">
      <c r="BB1201" s="1"/>
    </row>
    <row r="1202" ht="15">
      <c r="BB1202" s="1"/>
    </row>
    <row r="1203" ht="15">
      <c r="BB1203" s="1"/>
    </row>
    <row r="1204" ht="15">
      <c r="BB1204" s="1"/>
    </row>
    <row r="1205" ht="15">
      <c r="BB1205" s="1"/>
    </row>
    <row r="1206" ht="15">
      <c r="BB1206" s="1"/>
    </row>
    <row r="1207" ht="15">
      <c r="BB1207" s="1"/>
    </row>
    <row r="1208" ht="15">
      <c r="BB1208" s="1"/>
    </row>
    <row r="1209" ht="15">
      <c r="BB1209" s="1"/>
    </row>
    <row r="1210" ht="15">
      <c r="BB1210" s="1"/>
    </row>
    <row r="1211" ht="15">
      <c r="BB1211" s="1"/>
    </row>
    <row r="1212" ht="15">
      <c r="BB1212" s="1"/>
    </row>
    <row r="1213" ht="15">
      <c r="BB1213" s="1"/>
    </row>
    <row r="1214" ht="15">
      <c r="BB1214" s="1"/>
    </row>
    <row r="1215" ht="15">
      <c r="BB1215" s="1"/>
    </row>
    <row r="1216" ht="15">
      <c r="BB1216" s="1"/>
    </row>
    <row r="1217" ht="15">
      <c r="BB1217" s="1"/>
    </row>
    <row r="1218" ht="15">
      <c r="BB1218" s="1"/>
    </row>
    <row r="1219" ht="15">
      <c r="BB1219" s="1"/>
    </row>
    <row r="1220" ht="15">
      <c r="BB1220" s="1"/>
    </row>
    <row r="1221" ht="15">
      <c r="BB1221" s="1"/>
    </row>
    <row r="1222" ht="15">
      <c r="BB1222" s="1"/>
    </row>
    <row r="1223" ht="15">
      <c r="BB1223" s="1"/>
    </row>
    <row r="1224" ht="15">
      <c r="BB1224" s="1"/>
    </row>
    <row r="1225" ht="15">
      <c r="BB1225" s="1"/>
    </row>
    <row r="1226" ht="15">
      <c r="BB1226" s="1"/>
    </row>
    <row r="1227" ht="15">
      <c r="BB1227" s="1"/>
    </row>
    <row r="1228" ht="15">
      <c r="BB1228" s="1"/>
    </row>
    <row r="1229" ht="15">
      <c r="BB1229" s="1"/>
    </row>
    <row r="1230" ht="15">
      <c r="BB1230" s="1"/>
    </row>
    <row r="1231" ht="15">
      <c r="BB1231" s="1"/>
    </row>
    <row r="1232" ht="15">
      <c r="BB1232" s="1"/>
    </row>
    <row r="1233" ht="15">
      <c r="BB1233" s="1"/>
    </row>
    <row r="1234" ht="15">
      <c r="BB1234" s="1"/>
    </row>
    <row r="1235" ht="15">
      <c r="BB1235" s="1"/>
    </row>
    <row r="1236" ht="15">
      <c r="BB1236" s="1"/>
    </row>
    <row r="1237" ht="15">
      <c r="BB1237" s="1"/>
    </row>
    <row r="1238" ht="15">
      <c r="BB1238" s="1"/>
    </row>
    <row r="1239" ht="15">
      <c r="BB1239" s="1"/>
    </row>
    <row r="1240" ht="15">
      <c r="BB1240" s="1"/>
    </row>
    <row r="1241" ht="15">
      <c r="BB1241" s="1"/>
    </row>
    <row r="1242" ht="15">
      <c r="BB1242" s="1"/>
    </row>
    <row r="1243" ht="15">
      <c r="BB1243" s="1"/>
    </row>
    <row r="1244" ht="15">
      <c r="BB1244" s="1"/>
    </row>
    <row r="1245" ht="15">
      <c r="BB1245" s="1"/>
    </row>
    <row r="1246" ht="15">
      <c r="BB1246" s="1"/>
    </row>
    <row r="1247" ht="15">
      <c r="BB1247" s="1"/>
    </row>
    <row r="1248" ht="15">
      <c r="BB1248" s="1"/>
    </row>
    <row r="1249" ht="15">
      <c r="BB1249" s="1"/>
    </row>
    <row r="1250" ht="15">
      <c r="BB1250" s="1"/>
    </row>
    <row r="1251" ht="15">
      <c r="BB1251" s="1"/>
    </row>
    <row r="1252" ht="15">
      <c r="BB1252" s="1"/>
    </row>
    <row r="1253" ht="15">
      <c r="BB1253" s="1"/>
    </row>
    <row r="1254" ht="15">
      <c r="BB1254" s="1"/>
    </row>
    <row r="1255" ht="15">
      <c r="BB1255" s="1"/>
    </row>
    <row r="1256" ht="15">
      <c r="BB1256" s="1"/>
    </row>
    <row r="1257" ht="15">
      <c r="BB1257" s="1"/>
    </row>
    <row r="1258" ht="15">
      <c r="BB1258" s="1"/>
    </row>
    <row r="1259" ht="15">
      <c r="BB1259" s="1"/>
    </row>
    <row r="1260" ht="15">
      <c r="BB1260" s="1"/>
    </row>
    <row r="1261" ht="15">
      <c r="BB1261" s="1"/>
    </row>
    <row r="1262" ht="15">
      <c r="BB1262" s="1"/>
    </row>
    <row r="1263" ht="15">
      <c r="BB1263" s="1"/>
    </row>
    <row r="1264" ht="15">
      <c r="BB1264" s="1"/>
    </row>
    <row r="1265" ht="15">
      <c r="BB1265" s="1"/>
    </row>
    <row r="1266" ht="15">
      <c r="BB1266" s="1"/>
    </row>
    <row r="1267" ht="15">
      <c r="BB1267" s="1"/>
    </row>
    <row r="1268" ht="15">
      <c r="BB1268" s="1"/>
    </row>
    <row r="1269" ht="15">
      <c r="BB1269" s="1"/>
    </row>
    <row r="1270" ht="15">
      <c r="BB1270" s="1"/>
    </row>
    <row r="1271" ht="15">
      <c r="BB1271" s="1"/>
    </row>
    <row r="1272" ht="15">
      <c r="BB1272" s="1"/>
    </row>
    <row r="1273" ht="15">
      <c r="BB1273" s="1"/>
    </row>
    <row r="1274" ht="15">
      <c r="BB1274" s="1"/>
    </row>
    <row r="1275" ht="15">
      <c r="BB1275" s="1"/>
    </row>
    <row r="1276" ht="15">
      <c r="BB1276" s="1"/>
    </row>
    <row r="1277" ht="15">
      <c r="BB1277" s="1"/>
    </row>
    <row r="1278" ht="15">
      <c r="BB1278" s="1"/>
    </row>
    <row r="1279" ht="15">
      <c r="BB1279" s="1"/>
    </row>
    <row r="1280" ht="15">
      <c r="BB1280" s="1"/>
    </row>
    <row r="1281" ht="15">
      <c r="BB1281" s="1"/>
    </row>
    <row r="1282" ht="15">
      <c r="BB1282" s="1"/>
    </row>
    <row r="1283" ht="15">
      <c r="BB1283" s="1"/>
    </row>
    <row r="1284" ht="15">
      <c r="BB1284" s="1"/>
    </row>
    <row r="1285" ht="15">
      <c r="BB1285" s="1"/>
    </row>
    <row r="1286" ht="15">
      <c r="BB1286" s="1"/>
    </row>
    <row r="1287" ht="15">
      <c r="BB1287" s="1"/>
    </row>
    <row r="1288" ht="15">
      <c r="BB1288" s="1"/>
    </row>
    <row r="1289" ht="15">
      <c r="BB1289" s="1"/>
    </row>
    <row r="1290" ht="15">
      <c r="BB1290" s="1"/>
    </row>
    <row r="1291" ht="15">
      <c r="BB1291" s="1"/>
    </row>
    <row r="1292" ht="15">
      <c r="BB1292" s="1"/>
    </row>
    <row r="1293" ht="15">
      <c r="BB1293" s="1"/>
    </row>
    <row r="1294" ht="15">
      <c r="BB1294" s="1"/>
    </row>
    <row r="1295" ht="15">
      <c r="BB1295" s="1"/>
    </row>
    <row r="1296" ht="15">
      <c r="BB1296" s="1"/>
    </row>
    <row r="1297" ht="15">
      <c r="BB1297" s="1"/>
    </row>
    <row r="1298" ht="15">
      <c r="BB1298" s="1"/>
    </row>
    <row r="1299" ht="15">
      <c r="BB1299" s="1"/>
    </row>
    <row r="1300" ht="15">
      <c r="BB1300" s="1"/>
    </row>
    <row r="1301" ht="15">
      <c r="BB1301" s="1"/>
    </row>
    <row r="1302" ht="15">
      <c r="BB1302" s="1"/>
    </row>
    <row r="1303" ht="15">
      <c r="BB1303" s="1"/>
    </row>
    <row r="1304" ht="15">
      <c r="BB1304" s="1"/>
    </row>
    <row r="1305" ht="15">
      <c r="BB1305" s="1"/>
    </row>
    <row r="1306" ht="15">
      <c r="BB1306" s="1"/>
    </row>
    <row r="1307" ht="15">
      <c r="BB1307" s="1"/>
    </row>
    <row r="1308" ht="15">
      <c r="BB1308" s="1"/>
    </row>
    <row r="1309" ht="15">
      <c r="BB1309" s="1"/>
    </row>
    <row r="1310" ht="15">
      <c r="BB1310" s="1"/>
    </row>
    <row r="1311" ht="15">
      <c r="BB1311" s="1"/>
    </row>
    <row r="1312" ht="15">
      <c r="BB1312" s="1"/>
    </row>
    <row r="1313" ht="15">
      <c r="BB1313" s="1"/>
    </row>
    <row r="1314" ht="15">
      <c r="BB1314" s="1"/>
    </row>
    <row r="1315" ht="15">
      <c r="BB1315" s="1"/>
    </row>
    <row r="1316" ht="15">
      <c r="BB1316" s="1"/>
    </row>
    <row r="1317" ht="15">
      <c r="BB1317" s="1"/>
    </row>
    <row r="1318" ht="15">
      <c r="BB1318" s="1"/>
    </row>
    <row r="1319" ht="15">
      <c r="BB1319" s="1"/>
    </row>
    <row r="1320" ht="15">
      <c r="BB1320" s="1"/>
    </row>
    <row r="1321" ht="15">
      <c r="BB1321" s="1"/>
    </row>
    <row r="1322" ht="15">
      <c r="BB1322" s="1"/>
    </row>
    <row r="1323" ht="15">
      <c r="BB1323" s="1"/>
    </row>
    <row r="1324" ht="15">
      <c r="BB1324" s="1"/>
    </row>
    <row r="1325" ht="15">
      <c r="BB1325" s="1"/>
    </row>
    <row r="1326" ht="15">
      <c r="BB1326" s="1"/>
    </row>
    <row r="1327" ht="15">
      <c r="BB1327" s="1"/>
    </row>
    <row r="1328" ht="15">
      <c r="BB1328" s="1"/>
    </row>
    <row r="1329" ht="15">
      <c r="BB1329" s="1"/>
    </row>
    <row r="1330" ht="15">
      <c r="BB1330" s="1"/>
    </row>
    <row r="1331" ht="15">
      <c r="BB1331" s="1"/>
    </row>
    <row r="1332" ht="15">
      <c r="BB1332" s="1"/>
    </row>
    <row r="1333" ht="15">
      <c r="BB1333" s="1"/>
    </row>
    <row r="1334" ht="15">
      <c r="BB1334" s="1"/>
    </row>
    <row r="1335" ht="15">
      <c r="BB1335" s="1"/>
    </row>
    <row r="1336" ht="15">
      <c r="BB1336" s="1"/>
    </row>
    <row r="1337" ht="15">
      <c r="BB1337" s="1"/>
    </row>
    <row r="1338" ht="15">
      <c r="BB1338" s="1"/>
    </row>
    <row r="1339" ht="15">
      <c r="BB1339" s="1"/>
    </row>
    <row r="1340" ht="15">
      <c r="BB1340" s="1"/>
    </row>
    <row r="1341" ht="15">
      <c r="BB1341" s="1"/>
    </row>
    <row r="1342" ht="15">
      <c r="BB1342" s="1"/>
    </row>
    <row r="1343" ht="15">
      <c r="BB1343" s="1"/>
    </row>
    <row r="1344" ht="15">
      <c r="BB1344" s="1"/>
    </row>
    <row r="1345" ht="15">
      <c r="BB1345" s="1"/>
    </row>
    <row r="1346" ht="15">
      <c r="BB1346" s="1"/>
    </row>
    <row r="1347" ht="15">
      <c r="BB1347" s="1"/>
    </row>
    <row r="1348" ht="15">
      <c r="BB1348" s="1"/>
    </row>
    <row r="1349" ht="15">
      <c r="BB1349" s="1"/>
    </row>
    <row r="1350" ht="15">
      <c r="BB1350" s="1"/>
    </row>
    <row r="1351" ht="15">
      <c r="BB1351" s="1"/>
    </row>
    <row r="1352" ht="15">
      <c r="BB1352" s="1"/>
    </row>
    <row r="1353" ht="15">
      <c r="BB1353" s="1"/>
    </row>
    <row r="1354" ht="15">
      <c r="BB1354" s="1"/>
    </row>
    <row r="1355" ht="15">
      <c r="BB1355" s="1"/>
    </row>
    <row r="1356" ht="15">
      <c r="BB1356" s="1"/>
    </row>
    <row r="1357" ht="15">
      <c r="BB1357" s="1"/>
    </row>
    <row r="1358" ht="15">
      <c r="BB1358" s="1"/>
    </row>
    <row r="1359" ht="15">
      <c r="BB1359" s="1"/>
    </row>
    <row r="1360" ht="15">
      <c r="BB1360" s="1"/>
    </row>
    <row r="1361" ht="15">
      <c r="BB1361" s="1"/>
    </row>
    <row r="1362" ht="15">
      <c r="BB1362" s="1"/>
    </row>
    <row r="1363" ht="15">
      <c r="BB1363" s="1"/>
    </row>
    <row r="1364" ht="15">
      <c r="BB1364" s="1"/>
    </row>
    <row r="1365" ht="15">
      <c r="BB1365" s="1"/>
    </row>
    <row r="1366" ht="15">
      <c r="BB1366" s="1"/>
    </row>
    <row r="1367" ht="15">
      <c r="BB1367" s="1"/>
    </row>
    <row r="1368" ht="15">
      <c r="BB1368" s="1"/>
    </row>
    <row r="1369" ht="15">
      <c r="BB1369" s="1"/>
    </row>
    <row r="1370" ht="15">
      <c r="BB1370" s="1"/>
    </row>
    <row r="1371" ht="15">
      <c r="BB1371" s="1"/>
    </row>
    <row r="1372" ht="15">
      <c r="BB1372" s="1"/>
    </row>
    <row r="1373" ht="15">
      <c r="BB1373" s="1"/>
    </row>
    <row r="1374" ht="15">
      <c r="BB1374" s="1"/>
    </row>
    <row r="1375" ht="15">
      <c r="BB1375" s="1"/>
    </row>
    <row r="1376" ht="15">
      <c r="BB1376" s="1"/>
    </row>
    <row r="1377" ht="15">
      <c r="BB1377" s="1"/>
    </row>
    <row r="1378" ht="15">
      <c r="BB1378" s="1"/>
    </row>
    <row r="1379" ht="15">
      <c r="BB1379" s="1"/>
    </row>
    <row r="1380" ht="15">
      <c r="BB1380" s="1"/>
    </row>
    <row r="1381" ht="15">
      <c r="BB1381" s="1"/>
    </row>
    <row r="1382" ht="15">
      <c r="BB1382" s="1"/>
    </row>
    <row r="1383" ht="15">
      <c r="BB1383" s="1"/>
    </row>
    <row r="1384" ht="15">
      <c r="BB1384" s="1"/>
    </row>
    <row r="1385" ht="15">
      <c r="BB1385" s="1"/>
    </row>
    <row r="1386" ht="15">
      <c r="BB1386" s="1"/>
    </row>
    <row r="1387" ht="15">
      <c r="BB1387" s="1"/>
    </row>
    <row r="1388" ht="15">
      <c r="BB1388" s="1"/>
    </row>
    <row r="1389" ht="15">
      <c r="BB1389" s="1"/>
    </row>
    <row r="1390" ht="15">
      <c r="BB1390" s="1"/>
    </row>
    <row r="1391" ht="15">
      <c r="BB1391" s="1"/>
    </row>
    <row r="1392" ht="15">
      <c r="BB1392" s="1"/>
    </row>
    <row r="1393" ht="15">
      <c r="BB1393" s="1"/>
    </row>
    <row r="1394" ht="15">
      <c r="BB1394" s="1"/>
    </row>
    <row r="1395" ht="15">
      <c r="BB1395" s="1"/>
    </row>
    <row r="1396" ht="15">
      <c r="BB1396" s="1"/>
    </row>
    <row r="1397" ht="15">
      <c r="BB1397" s="1"/>
    </row>
    <row r="1398" ht="15">
      <c r="BB1398" s="1"/>
    </row>
    <row r="1399" ht="15">
      <c r="BB1399" s="1"/>
    </row>
    <row r="1400" ht="15">
      <c r="BB1400" s="1"/>
    </row>
    <row r="1401" ht="15">
      <c r="BB1401" s="1"/>
    </row>
    <row r="1402" ht="15">
      <c r="BB1402" s="1"/>
    </row>
    <row r="1403" ht="15">
      <c r="BB1403" s="1"/>
    </row>
    <row r="1404" ht="15">
      <c r="BB1404" s="1"/>
    </row>
    <row r="1405" ht="15">
      <c r="BB1405" s="1"/>
    </row>
    <row r="1406" ht="15">
      <c r="BB1406" s="1"/>
    </row>
    <row r="1407" ht="15">
      <c r="BB1407" s="1"/>
    </row>
    <row r="1408" ht="15">
      <c r="BB1408" s="1"/>
    </row>
    <row r="1409" ht="15">
      <c r="BB1409" s="1"/>
    </row>
    <row r="1410" ht="15">
      <c r="BB1410" s="1"/>
    </row>
    <row r="1411" ht="15">
      <c r="BB1411" s="1"/>
    </row>
    <row r="1412" ht="15">
      <c r="BB1412" s="1"/>
    </row>
    <row r="1413" ht="15">
      <c r="BB1413" s="1"/>
    </row>
    <row r="1414" ht="15">
      <c r="BB1414" s="1"/>
    </row>
    <row r="1415" ht="15">
      <c r="BB1415" s="1"/>
    </row>
    <row r="1416" ht="15">
      <c r="BB1416" s="1"/>
    </row>
    <row r="1417" ht="15">
      <c r="BB1417" s="1"/>
    </row>
    <row r="1418" ht="15">
      <c r="BB1418" s="1"/>
    </row>
    <row r="1419" ht="15">
      <c r="BB1419" s="1"/>
    </row>
    <row r="1420" ht="15">
      <c r="BB1420" s="1"/>
    </row>
    <row r="1421" ht="15">
      <c r="BB1421" s="1"/>
    </row>
    <row r="1422" ht="15">
      <c r="BB1422" s="1"/>
    </row>
    <row r="1423" ht="15">
      <c r="BB1423" s="1"/>
    </row>
    <row r="1424" ht="15">
      <c r="BB1424" s="1"/>
    </row>
    <row r="1425" ht="15">
      <c r="BB1425" s="1"/>
    </row>
    <row r="1426" ht="15">
      <c r="BB1426" s="1"/>
    </row>
    <row r="1427" ht="15">
      <c r="BB1427" s="1"/>
    </row>
    <row r="1428" ht="15">
      <c r="BB1428" s="1"/>
    </row>
    <row r="1429" ht="15">
      <c r="BB1429" s="1"/>
    </row>
    <row r="1430" ht="15">
      <c r="BB1430" s="1"/>
    </row>
    <row r="1431" ht="15">
      <c r="BB1431" s="1"/>
    </row>
    <row r="1432" ht="15">
      <c r="BB1432" s="1"/>
    </row>
    <row r="1433" ht="15">
      <c r="BB1433" s="1"/>
    </row>
    <row r="1434" ht="15">
      <c r="BB1434" s="1"/>
    </row>
    <row r="1435" ht="15">
      <c r="BB1435" s="1"/>
    </row>
    <row r="1436" ht="15">
      <c r="BB1436" s="1"/>
    </row>
    <row r="1437" ht="15">
      <c r="BB1437" s="1"/>
    </row>
    <row r="1438" ht="15">
      <c r="BB1438" s="1"/>
    </row>
    <row r="1439" ht="15">
      <c r="BB1439" s="1"/>
    </row>
    <row r="1440" ht="15">
      <c r="BB1440" s="1"/>
    </row>
    <row r="1441" ht="15">
      <c r="BB1441" s="1"/>
    </row>
    <row r="1442" ht="15">
      <c r="BB1442" s="1"/>
    </row>
    <row r="1443" ht="15">
      <c r="BB1443" s="1"/>
    </row>
    <row r="1444" ht="15">
      <c r="BB1444" s="1"/>
    </row>
    <row r="1445" ht="15">
      <c r="BB1445" s="1"/>
    </row>
    <row r="1446" ht="15">
      <c r="BB1446" s="1"/>
    </row>
    <row r="1447" ht="15">
      <c r="BB1447" s="1"/>
    </row>
    <row r="1448" ht="15">
      <c r="BB1448" s="1"/>
    </row>
    <row r="1449" ht="15">
      <c r="BB1449" s="1"/>
    </row>
    <row r="1450" ht="15">
      <c r="BB1450" s="1"/>
    </row>
    <row r="1451" ht="15">
      <c r="BB1451" s="1"/>
    </row>
    <row r="1452" ht="15">
      <c r="BB1452" s="1"/>
    </row>
    <row r="1453" ht="15">
      <c r="BB1453" s="1"/>
    </row>
    <row r="1454" ht="15">
      <c r="BB1454" s="1"/>
    </row>
    <row r="1455" ht="15">
      <c r="BB1455" s="1"/>
    </row>
    <row r="1456" ht="15">
      <c r="BB1456" s="1"/>
    </row>
    <row r="1457" ht="15">
      <c r="BB1457" s="1"/>
    </row>
    <row r="1458" ht="15">
      <c r="BB1458" s="1"/>
    </row>
    <row r="1459" ht="15">
      <c r="BB1459" s="1"/>
    </row>
    <row r="1460" ht="15">
      <c r="BB1460" s="1"/>
    </row>
    <row r="1461" ht="15">
      <c r="BB1461" s="1"/>
    </row>
    <row r="1462" ht="15">
      <c r="BB1462" s="1"/>
    </row>
    <row r="1463" ht="15">
      <c r="BB1463" s="1"/>
    </row>
    <row r="1464" ht="15">
      <c r="BB1464" s="1"/>
    </row>
    <row r="1465" ht="15">
      <c r="BB1465" s="1"/>
    </row>
    <row r="1466" ht="15">
      <c r="BB1466" s="1"/>
    </row>
    <row r="1467" ht="15">
      <c r="BB1467" s="1"/>
    </row>
    <row r="1468" ht="15">
      <c r="BB1468" s="1"/>
    </row>
    <row r="1469" ht="15">
      <c r="BB1469" s="1"/>
    </row>
    <row r="1470" ht="15">
      <c r="BB1470" s="1"/>
    </row>
    <row r="1471" ht="15">
      <c r="BB1471" s="1"/>
    </row>
    <row r="1472" ht="15">
      <c r="BB1472" s="1"/>
    </row>
    <row r="1473" ht="15">
      <c r="BB1473" s="1"/>
    </row>
    <row r="1474" ht="15">
      <c r="BB1474" s="1"/>
    </row>
    <row r="1475" ht="15">
      <c r="BB1475" s="1"/>
    </row>
    <row r="1476" ht="15">
      <c r="BB1476" s="1"/>
    </row>
    <row r="1477" ht="15">
      <c r="BB1477" s="1"/>
    </row>
    <row r="1478" ht="15">
      <c r="BB1478" s="1"/>
    </row>
    <row r="1479" ht="15">
      <c r="BB1479" s="1"/>
    </row>
    <row r="1480" ht="15">
      <c r="BB1480" s="1"/>
    </row>
    <row r="1481" ht="15">
      <c r="BB1481" s="1"/>
    </row>
    <row r="1482" ht="15">
      <c r="BB1482" s="1"/>
    </row>
    <row r="1483" ht="15">
      <c r="BB1483" s="1"/>
    </row>
    <row r="1484" ht="15">
      <c r="BB1484" s="1"/>
    </row>
    <row r="1485" ht="15">
      <c r="BB1485" s="1"/>
    </row>
    <row r="1486" ht="15">
      <c r="BB1486" s="1"/>
    </row>
    <row r="1487" ht="15">
      <c r="BB1487" s="1"/>
    </row>
    <row r="1488" ht="15">
      <c r="BB1488" s="1"/>
    </row>
    <row r="1489" ht="15">
      <c r="BB1489" s="1"/>
    </row>
    <row r="1490" ht="15">
      <c r="BB1490" s="1"/>
    </row>
    <row r="1491" ht="15">
      <c r="BB1491" s="1"/>
    </row>
    <row r="1492" ht="15">
      <c r="BB1492" s="1"/>
    </row>
    <row r="1493" ht="15">
      <c r="BB1493" s="1"/>
    </row>
    <row r="1494" ht="15">
      <c r="BB1494" s="1"/>
    </row>
    <row r="1495" ht="15">
      <c r="BB1495" s="1"/>
    </row>
    <row r="1496" ht="15">
      <c r="BB1496" s="1"/>
    </row>
    <row r="1497" ht="15">
      <c r="BB1497" s="1"/>
    </row>
    <row r="1498" ht="15">
      <c r="BB1498" s="1"/>
    </row>
    <row r="1499" ht="15">
      <c r="BB1499" s="1"/>
    </row>
    <row r="1500" ht="15">
      <c r="BB1500" s="1"/>
    </row>
    <row r="1501" ht="15">
      <c r="BB1501" s="1"/>
    </row>
    <row r="1502" ht="15">
      <c r="BB1502" s="1"/>
    </row>
    <row r="1503" ht="15">
      <c r="BB1503" s="1"/>
    </row>
    <row r="1504" ht="15">
      <c r="BB1504" s="1"/>
    </row>
    <row r="1505" ht="15">
      <c r="BB1505" s="1"/>
    </row>
    <row r="1506" ht="15">
      <c r="BB1506" s="1"/>
    </row>
    <row r="1507" ht="15">
      <c r="BB1507" s="1"/>
    </row>
    <row r="1508" ht="15">
      <c r="BB1508" s="1"/>
    </row>
    <row r="1509" ht="15">
      <c r="BB1509" s="1"/>
    </row>
    <row r="1510" ht="15">
      <c r="BB1510" s="1"/>
    </row>
    <row r="1511" ht="15">
      <c r="BB1511" s="1"/>
    </row>
    <row r="1512" ht="15">
      <c r="BB1512" s="1"/>
    </row>
    <row r="1513" ht="15">
      <c r="BB1513" s="1"/>
    </row>
    <row r="1514" ht="15">
      <c r="BB1514" s="1"/>
    </row>
    <row r="1515" ht="15">
      <c r="BB1515" s="1"/>
    </row>
    <row r="1516" ht="15">
      <c r="BB1516" s="1"/>
    </row>
    <row r="1517" ht="15">
      <c r="BB1517" s="1"/>
    </row>
    <row r="1518" ht="15">
      <c r="BB1518" s="1"/>
    </row>
    <row r="1519" ht="15">
      <c r="BB1519" s="1"/>
    </row>
    <row r="1520" ht="15">
      <c r="BB1520" s="1"/>
    </row>
    <row r="1521" ht="15">
      <c r="BB1521" s="1"/>
    </row>
    <row r="1522" ht="15">
      <c r="BB1522" s="1"/>
    </row>
    <row r="1523" ht="15">
      <c r="BB1523" s="1"/>
    </row>
    <row r="1524" ht="15">
      <c r="BB1524" s="1"/>
    </row>
    <row r="1525" ht="15">
      <c r="BB1525" s="1"/>
    </row>
    <row r="1526" ht="15">
      <c r="BB1526" s="1"/>
    </row>
    <row r="1527" ht="15">
      <c r="BB1527" s="1"/>
    </row>
    <row r="1528" ht="15">
      <c r="BB1528" s="1"/>
    </row>
    <row r="1529" ht="15">
      <c r="BB1529" s="1"/>
    </row>
    <row r="1530" ht="15">
      <c r="BB1530" s="1"/>
    </row>
    <row r="1531" ht="15">
      <c r="BB1531" s="1"/>
    </row>
    <row r="1532" ht="15">
      <c r="BB1532" s="1"/>
    </row>
    <row r="1533" ht="15">
      <c r="BB1533" s="1"/>
    </row>
    <row r="1534" ht="15">
      <c r="BB1534" s="1"/>
    </row>
    <row r="1535" ht="15">
      <c r="BB1535" s="1"/>
    </row>
    <row r="1536" ht="15">
      <c r="BB1536" s="1"/>
    </row>
    <row r="1537" ht="15">
      <c r="BB1537" s="1"/>
    </row>
    <row r="1538" ht="15">
      <c r="BB1538" s="1"/>
    </row>
    <row r="1539" ht="15">
      <c r="BB1539" s="1"/>
    </row>
    <row r="1540" ht="15">
      <c r="BB1540" s="1"/>
    </row>
    <row r="1541" ht="15">
      <c r="BB1541" s="1"/>
    </row>
    <row r="1542" ht="15">
      <c r="BB1542" s="1"/>
    </row>
    <row r="1543" ht="15">
      <c r="BB1543" s="1"/>
    </row>
    <row r="1544" ht="15">
      <c r="BB1544" s="1"/>
    </row>
    <row r="1545" ht="15">
      <c r="BB1545" s="1"/>
    </row>
    <row r="1546" ht="15">
      <c r="BB1546" s="1"/>
    </row>
    <row r="1547" ht="15">
      <c r="BB1547" s="1"/>
    </row>
    <row r="1548" ht="15">
      <c r="BB1548" s="1"/>
    </row>
    <row r="1549" ht="15">
      <c r="BB1549" s="1"/>
    </row>
    <row r="1550" ht="15">
      <c r="BB1550" s="1"/>
    </row>
    <row r="1551" ht="15">
      <c r="BB1551" s="1"/>
    </row>
    <row r="1552" ht="15">
      <c r="BB1552" s="1"/>
    </row>
    <row r="1553" ht="15">
      <c r="BB1553" s="1"/>
    </row>
    <row r="1554" ht="15">
      <c r="BB1554" s="1"/>
    </row>
    <row r="1555" ht="15">
      <c r="BB1555" s="1"/>
    </row>
    <row r="1556" ht="15">
      <c r="BB1556" s="1"/>
    </row>
    <row r="1557" ht="15">
      <c r="BB1557" s="1"/>
    </row>
    <row r="1558" ht="15">
      <c r="BB1558" s="1"/>
    </row>
    <row r="1559" ht="15">
      <c r="BB1559" s="1"/>
    </row>
    <row r="1560" ht="15">
      <c r="BB1560" s="1"/>
    </row>
    <row r="1561" ht="15">
      <c r="BB1561" s="1"/>
    </row>
    <row r="1562" ht="15">
      <c r="BB1562" s="1"/>
    </row>
    <row r="1563" ht="15">
      <c r="BB1563" s="1"/>
    </row>
    <row r="1564" ht="15">
      <c r="BB1564" s="1"/>
    </row>
    <row r="1565" ht="15">
      <c r="BB1565" s="1"/>
    </row>
    <row r="1566" ht="15">
      <c r="BB1566" s="1"/>
    </row>
    <row r="1567" ht="15">
      <c r="BB1567" s="1"/>
    </row>
    <row r="1568" ht="15">
      <c r="BB1568" s="1"/>
    </row>
    <row r="1569" ht="15">
      <c r="BB1569" s="1"/>
    </row>
    <row r="1570" ht="15">
      <c r="BB1570" s="1"/>
    </row>
    <row r="1571" ht="15">
      <c r="BB1571" s="1"/>
    </row>
    <row r="1572" ht="15">
      <c r="BB1572" s="1"/>
    </row>
    <row r="1573" ht="15">
      <c r="BB1573" s="1"/>
    </row>
    <row r="1574" ht="15">
      <c r="BB1574" s="1"/>
    </row>
    <row r="1575" ht="15">
      <c r="BB1575" s="1"/>
    </row>
    <row r="1576" ht="15">
      <c r="BB1576" s="1"/>
    </row>
    <row r="1577" ht="15">
      <c r="BB1577" s="1"/>
    </row>
    <row r="1578" ht="15">
      <c r="BB1578" s="1"/>
    </row>
    <row r="1579" ht="15">
      <c r="BB1579" s="1"/>
    </row>
    <row r="1580" ht="15">
      <c r="BB1580" s="1"/>
    </row>
    <row r="1581" ht="15">
      <c r="BB1581" s="1"/>
    </row>
    <row r="1582" ht="15">
      <c r="BB1582" s="1"/>
    </row>
    <row r="1583" ht="15">
      <c r="BB1583" s="1"/>
    </row>
    <row r="1584" ht="15">
      <c r="BB1584" s="1"/>
    </row>
    <row r="1585" ht="15">
      <c r="BB1585" s="1"/>
    </row>
    <row r="1586" ht="15">
      <c r="BB1586" s="1"/>
    </row>
    <row r="1587" ht="15">
      <c r="BB1587" s="1"/>
    </row>
    <row r="1588" ht="15">
      <c r="BB1588" s="1"/>
    </row>
    <row r="1589" ht="15">
      <c r="BB1589" s="1"/>
    </row>
    <row r="1590" ht="15">
      <c r="BB1590" s="1"/>
    </row>
    <row r="1591" ht="15">
      <c r="BB1591" s="1"/>
    </row>
    <row r="1592" ht="15">
      <c r="BB1592" s="1"/>
    </row>
    <row r="1593" ht="15">
      <c r="BB1593" s="1"/>
    </row>
    <row r="1594" ht="15">
      <c r="BB1594" s="1"/>
    </row>
    <row r="1595" ht="15">
      <c r="BB1595" s="1"/>
    </row>
    <row r="1596" ht="15">
      <c r="BB1596" s="1"/>
    </row>
    <row r="1597" ht="15">
      <c r="BB1597" s="1"/>
    </row>
    <row r="1598" ht="15">
      <c r="BB1598" s="1"/>
    </row>
    <row r="1599" ht="15">
      <c r="BB1599" s="1"/>
    </row>
    <row r="1600" ht="15">
      <c r="BB1600" s="1"/>
    </row>
    <row r="1601" ht="15">
      <c r="BB1601" s="1"/>
    </row>
    <row r="1602" ht="15">
      <c r="BB1602" s="1"/>
    </row>
    <row r="1603" ht="15">
      <c r="BB1603" s="1"/>
    </row>
    <row r="1604" ht="15">
      <c r="BB1604" s="1"/>
    </row>
    <row r="1605" ht="15">
      <c r="BB1605" s="1"/>
    </row>
    <row r="1606" ht="15">
      <c r="BB1606" s="1"/>
    </row>
    <row r="1607" ht="15">
      <c r="BB1607" s="1"/>
    </row>
    <row r="1608" ht="15">
      <c r="BB1608" s="1"/>
    </row>
    <row r="1609" ht="15">
      <c r="BB1609" s="1"/>
    </row>
    <row r="1610" ht="15">
      <c r="BB1610" s="1"/>
    </row>
    <row r="1611" ht="15">
      <c r="BB1611" s="1"/>
    </row>
    <row r="1612" ht="15">
      <c r="BB1612" s="1"/>
    </row>
    <row r="1613" ht="15">
      <c r="BB1613" s="1"/>
    </row>
    <row r="1614" ht="15">
      <c r="BB1614" s="1"/>
    </row>
    <row r="1615" ht="15">
      <c r="BB1615" s="1"/>
    </row>
    <row r="1616" ht="15">
      <c r="BB1616" s="1"/>
    </row>
    <row r="1617" ht="15">
      <c r="BB1617" s="1"/>
    </row>
    <row r="1618" ht="15">
      <c r="BB1618" s="1"/>
    </row>
    <row r="1619" ht="15">
      <c r="BB1619" s="1"/>
    </row>
    <row r="1620" ht="15">
      <c r="BB1620" s="1"/>
    </row>
    <row r="1621" ht="15">
      <c r="BB1621" s="1"/>
    </row>
    <row r="1622" ht="15">
      <c r="BB1622" s="1"/>
    </row>
    <row r="1623" ht="15">
      <c r="BB1623" s="1"/>
    </row>
    <row r="1624" ht="15">
      <c r="BB1624" s="1"/>
    </row>
    <row r="1625" ht="15">
      <c r="BB1625" s="1"/>
    </row>
    <row r="1626" ht="15">
      <c r="BB1626" s="1"/>
    </row>
    <row r="1627" ht="15">
      <c r="BB1627" s="1"/>
    </row>
    <row r="1628" ht="15">
      <c r="BB1628" s="1"/>
    </row>
    <row r="1629" ht="15">
      <c r="BB1629" s="1"/>
    </row>
    <row r="1630" ht="15">
      <c r="BB1630" s="1"/>
    </row>
    <row r="1631" ht="15">
      <c r="BB1631" s="1"/>
    </row>
    <row r="1632" ht="15">
      <c r="BB1632" s="1"/>
    </row>
    <row r="1633" ht="15">
      <c r="BB1633" s="1"/>
    </row>
    <row r="1634" ht="15">
      <c r="BB1634" s="1"/>
    </row>
    <row r="1635" ht="15">
      <c r="BB1635" s="1"/>
    </row>
    <row r="1636" ht="15">
      <c r="BB1636" s="1"/>
    </row>
    <row r="1637" ht="15">
      <c r="BB1637" s="1"/>
    </row>
    <row r="1638" ht="15">
      <c r="BB1638" s="1"/>
    </row>
    <row r="1639" ht="15">
      <c r="BB1639" s="1"/>
    </row>
    <row r="1640" ht="15">
      <c r="BB1640" s="1"/>
    </row>
    <row r="1641" ht="15">
      <c r="BB1641" s="1"/>
    </row>
    <row r="1642" ht="15">
      <c r="BB1642" s="1"/>
    </row>
    <row r="1643" ht="15">
      <c r="BB1643" s="1"/>
    </row>
    <row r="1644" ht="15">
      <c r="BB1644" s="1"/>
    </row>
    <row r="1645" ht="15">
      <c r="BB1645" s="1"/>
    </row>
    <row r="1646" ht="15">
      <c r="BB1646" s="1"/>
    </row>
    <row r="1647" ht="15">
      <c r="BB1647" s="1"/>
    </row>
    <row r="1648" ht="15">
      <c r="BB1648" s="1"/>
    </row>
    <row r="1649" ht="15">
      <c r="BB1649" s="1"/>
    </row>
    <row r="1650" ht="15">
      <c r="BB1650" s="1"/>
    </row>
    <row r="1651" ht="15">
      <c r="BB1651" s="1"/>
    </row>
    <row r="1652" ht="15">
      <c r="BB1652" s="1"/>
    </row>
    <row r="1653" ht="15">
      <c r="BB1653" s="1"/>
    </row>
    <row r="1654" ht="15">
      <c r="BB1654" s="1"/>
    </row>
    <row r="1655" ht="15">
      <c r="BB1655" s="1"/>
    </row>
    <row r="1656" ht="15">
      <c r="BB1656" s="1"/>
    </row>
    <row r="1657" ht="15">
      <c r="BB1657" s="1"/>
    </row>
    <row r="1658" ht="15">
      <c r="BB1658" s="1"/>
    </row>
    <row r="1659" ht="15">
      <c r="BB1659" s="1"/>
    </row>
    <row r="1660" ht="15">
      <c r="BB1660" s="1"/>
    </row>
    <row r="1661" ht="15">
      <c r="BB1661" s="1"/>
    </row>
    <row r="1662" ht="15">
      <c r="BB1662" s="1"/>
    </row>
    <row r="1663" ht="15">
      <c r="BB1663" s="1"/>
    </row>
    <row r="1664" ht="15">
      <c r="BB1664" s="1"/>
    </row>
    <row r="1665" ht="15">
      <c r="BB1665" s="1"/>
    </row>
    <row r="1666" ht="15">
      <c r="BB1666" s="1"/>
    </row>
    <row r="1667" ht="15">
      <c r="BB1667" s="1"/>
    </row>
    <row r="1668" ht="15">
      <c r="BB1668" s="1"/>
    </row>
    <row r="1669" ht="15">
      <c r="BB1669" s="1"/>
    </row>
    <row r="1670" ht="15">
      <c r="BB1670" s="1"/>
    </row>
    <row r="1671" ht="15">
      <c r="BB1671" s="1"/>
    </row>
    <row r="1672" ht="15">
      <c r="BB1672" s="1"/>
    </row>
    <row r="1673" ht="15">
      <c r="BB1673" s="1"/>
    </row>
    <row r="1674" ht="15">
      <c r="BB1674" s="1"/>
    </row>
    <row r="1675" ht="15">
      <c r="BB1675" s="1"/>
    </row>
    <row r="1676" ht="15">
      <c r="BB1676" s="1"/>
    </row>
    <row r="1677" ht="15">
      <c r="BB1677" s="1"/>
    </row>
    <row r="1678" ht="15">
      <c r="BB1678" s="1"/>
    </row>
    <row r="1679" ht="15">
      <c r="BB1679" s="1"/>
    </row>
    <row r="1680" ht="15">
      <c r="BB1680" s="1"/>
    </row>
    <row r="1681" ht="15">
      <c r="BB1681" s="1"/>
    </row>
    <row r="1682" ht="15">
      <c r="BB1682" s="1"/>
    </row>
    <row r="1683" ht="15">
      <c r="BB1683" s="1"/>
    </row>
    <row r="1684" ht="15">
      <c r="BB1684" s="1"/>
    </row>
    <row r="1685" ht="15">
      <c r="BB1685" s="1"/>
    </row>
    <row r="1686" ht="15">
      <c r="BB1686" s="1"/>
    </row>
    <row r="1687" ht="15">
      <c r="BB1687" s="1"/>
    </row>
    <row r="1688" ht="15">
      <c r="BB1688" s="1"/>
    </row>
    <row r="1689" ht="15">
      <c r="BB1689" s="1"/>
    </row>
    <row r="1690" ht="15">
      <c r="BB1690" s="1"/>
    </row>
    <row r="1691" ht="15">
      <c r="BB1691" s="1"/>
    </row>
    <row r="1692" ht="15">
      <c r="BB1692" s="1"/>
    </row>
    <row r="1693" ht="15">
      <c r="BB1693" s="1"/>
    </row>
    <row r="1694" ht="15">
      <c r="BB1694" s="1"/>
    </row>
    <row r="1695" ht="15">
      <c r="BB1695" s="1"/>
    </row>
    <row r="1696" ht="15">
      <c r="BB1696" s="1"/>
    </row>
    <row r="1697" ht="15">
      <c r="BB1697" s="1"/>
    </row>
    <row r="1698" ht="15">
      <c r="BB1698" s="1"/>
    </row>
    <row r="1699" ht="15">
      <c r="BB1699" s="1"/>
    </row>
    <row r="1700" ht="15">
      <c r="BB1700" s="1"/>
    </row>
    <row r="1701" ht="15">
      <c r="BB1701" s="1"/>
    </row>
    <row r="1702" ht="15">
      <c r="BB1702" s="1"/>
    </row>
    <row r="1703" ht="15">
      <c r="BB1703" s="1"/>
    </row>
    <row r="1704" ht="15">
      <c r="BB1704" s="1"/>
    </row>
    <row r="1705" ht="15">
      <c r="BB1705" s="1"/>
    </row>
    <row r="1706" ht="15">
      <c r="BB1706" s="1"/>
    </row>
    <row r="1707" ht="15">
      <c r="BB1707" s="1"/>
    </row>
    <row r="1708" ht="15">
      <c r="BB1708" s="1"/>
    </row>
    <row r="1709" ht="15">
      <c r="BB1709" s="1"/>
    </row>
    <row r="1710" ht="15">
      <c r="BB1710" s="1"/>
    </row>
    <row r="1711" ht="15">
      <c r="BB1711" s="1"/>
    </row>
    <row r="1712" ht="15">
      <c r="BB1712" s="1"/>
    </row>
    <row r="1713" ht="15">
      <c r="BB1713" s="1"/>
    </row>
    <row r="1714" ht="15">
      <c r="BB1714" s="1"/>
    </row>
    <row r="1715" ht="15">
      <c r="BB1715" s="1"/>
    </row>
    <row r="1716" ht="15">
      <c r="BB1716" s="1"/>
    </row>
    <row r="1717" ht="15">
      <c r="BB1717" s="1"/>
    </row>
    <row r="1718" ht="15">
      <c r="BB1718" s="1"/>
    </row>
    <row r="1719" ht="15">
      <c r="BB1719" s="1"/>
    </row>
    <row r="1720" ht="15">
      <c r="BB1720" s="1"/>
    </row>
    <row r="1721" ht="15">
      <c r="BB1721" s="1"/>
    </row>
    <row r="1722" ht="15">
      <c r="BB1722" s="1"/>
    </row>
    <row r="1723" ht="15">
      <c r="BB1723" s="1"/>
    </row>
    <row r="1724" ht="15">
      <c r="BB1724" s="1"/>
    </row>
    <row r="1725" ht="15">
      <c r="BB1725" s="1"/>
    </row>
    <row r="1726" ht="15">
      <c r="BB1726" s="1"/>
    </row>
    <row r="1727" ht="15">
      <c r="BB1727" s="1"/>
    </row>
    <row r="1728" ht="15">
      <c r="BB1728" s="1"/>
    </row>
    <row r="1729" ht="15">
      <c r="BB1729" s="1"/>
    </row>
    <row r="1730" ht="15">
      <c r="BB1730" s="1"/>
    </row>
    <row r="1731" ht="15">
      <c r="BB1731" s="1"/>
    </row>
    <row r="1732" ht="15">
      <c r="BB1732" s="1"/>
    </row>
    <row r="1733" ht="15">
      <c r="BB1733" s="1"/>
    </row>
    <row r="1734" ht="15">
      <c r="BB1734" s="1"/>
    </row>
    <row r="1735" ht="15">
      <c r="BB1735" s="1"/>
    </row>
    <row r="1736" ht="15">
      <c r="BB1736" s="1"/>
    </row>
    <row r="1737" ht="15">
      <c r="BB1737" s="1"/>
    </row>
    <row r="1738" ht="15">
      <c r="BB1738" s="1"/>
    </row>
    <row r="1739" ht="15">
      <c r="BB1739" s="1"/>
    </row>
    <row r="1740" ht="15">
      <c r="BB1740" s="1"/>
    </row>
    <row r="1741" ht="15">
      <c r="BB1741" s="1"/>
    </row>
    <row r="1742" ht="15">
      <c r="BB1742" s="1"/>
    </row>
    <row r="1743" ht="15">
      <c r="BB1743" s="1"/>
    </row>
    <row r="1744" ht="15">
      <c r="BB1744" s="1"/>
    </row>
    <row r="1745" ht="15">
      <c r="BB1745" s="1"/>
    </row>
    <row r="1746" ht="15">
      <c r="BB1746" s="1"/>
    </row>
    <row r="1747" ht="15">
      <c r="BB1747" s="1"/>
    </row>
    <row r="1748" ht="15">
      <c r="BB1748" s="1"/>
    </row>
    <row r="1749" ht="15">
      <c r="BB1749" s="1"/>
    </row>
    <row r="1750" ht="15">
      <c r="BB1750" s="1"/>
    </row>
    <row r="1751" ht="15">
      <c r="BB1751" s="1"/>
    </row>
    <row r="1752" ht="15">
      <c r="BB1752" s="1"/>
    </row>
    <row r="1753" ht="15">
      <c r="BB1753" s="1"/>
    </row>
    <row r="1754" ht="15">
      <c r="BB1754" s="1"/>
    </row>
    <row r="1755" ht="15">
      <c r="BB1755" s="1"/>
    </row>
    <row r="1756" ht="15">
      <c r="BB1756" s="1"/>
    </row>
    <row r="1757" ht="15">
      <c r="BB1757" s="1"/>
    </row>
    <row r="1758" ht="15">
      <c r="BB1758" s="1"/>
    </row>
    <row r="1759" ht="15">
      <c r="BB1759" s="1"/>
    </row>
    <row r="1760" ht="15">
      <c r="BB1760" s="1"/>
    </row>
    <row r="1761" ht="15">
      <c r="BB1761" s="1"/>
    </row>
    <row r="1762" ht="15">
      <c r="BB1762" s="1"/>
    </row>
    <row r="1763" ht="15">
      <c r="BB1763" s="1"/>
    </row>
    <row r="1764" ht="15">
      <c r="BB1764" s="1"/>
    </row>
    <row r="1765" ht="15">
      <c r="BB1765" s="1"/>
    </row>
    <row r="1766" ht="15">
      <c r="BB1766" s="1"/>
    </row>
    <row r="1767" ht="15">
      <c r="BB1767" s="1"/>
    </row>
    <row r="1768" ht="15">
      <c r="BB1768" s="1"/>
    </row>
    <row r="1769" ht="15">
      <c r="BB1769" s="1"/>
    </row>
    <row r="1770" ht="15">
      <c r="BB1770" s="1"/>
    </row>
    <row r="1771" ht="15">
      <c r="BB1771" s="1"/>
    </row>
    <row r="1772" ht="15">
      <c r="BB1772" s="1"/>
    </row>
    <row r="1773" ht="15">
      <c r="BB1773" s="1"/>
    </row>
    <row r="1774" ht="15">
      <c r="BB1774" s="1"/>
    </row>
    <row r="1775" ht="15">
      <c r="BB1775" s="1"/>
    </row>
    <row r="1776" ht="15">
      <c r="BB1776" s="1"/>
    </row>
    <row r="1777" ht="15">
      <c r="BB1777" s="1"/>
    </row>
    <row r="1778" ht="15">
      <c r="BB1778" s="1"/>
    </row>
    <row r="1779" ht="15">
      <c r="BB1779" s="1"/>
    </row>
    <row r="1780" ht="15">
      <c r="BB1780" s="1"/>
    </row>
    <row r="1781" ht="15">
      <c r="BB1781" s="1"/>
    </row>
    <row r="1782" ht="15">
      <c r="BB1782" s="1"/>
    </row>
    <row r="1783" ht="15">
      <c r="BB1783" s="1"/>
    </row>
    <row r="1784" ht="15">
      <c r="BB1784" s="1"/>
    </row>
    <row r="1785" ht="15">
      <c r="BB1785" s="1"/>
    </row>
    <row r="1786" ht="15">
      <c r="BB1786" s="1"/>
    </row>
    <row r="1787" ht="15">
      <c r="BB1787" s="1"/>
    </row>
    <row r="1788" ht="15">
      <c r="BB1788" s="1"/>
    </row>
    <row r="1789" ht="15">
      <c r="BB1789" s="1"/>
    </row>
    <row r="1790" ht="15">
      <c r="BB1790" s="1"/>
    </row>
    <row r="1791" ht="15">
      <c r="BB1791" s="1"/>
    </row>
    <row r="1792" ht="15">
      <c r="BB1792" s="1"/>
    </row>
    <row r="1793" ht="15">
      <c r="BB1793" s="1"/>
    </row>
    <row r="1794" ht="15">
      <c r="BB1794" s="1"/>
    </row>
    <row r="1795" ht="15">
      <c r="BB1795" s="1"/>
    </row>
    <row r="1796" ht="15">
      <c r="BB1796" s="1"/>
    </row>
    <row r="1797" ht="15">
      <c r="BB1797" s="1"/>
    </row>
    <row r="1798" ht="15">
      <c r="BB1798" s="1"/>
    </row>
    <row r="1799" ht="15">
      <c r="BB1799" s="1"/>
    </row>
    <row r="1800" ht="15">
      <c r="BB1800" s="1"/>
    </row>
    <row r="1801" ht="15">
      <c r="BB1801" s="1"/>
    </row>
    <row r="1802" ht="15">
      <c r="BB1802" s="1"/>
    </row>
    <row r="1803" ht="15">
      <c r="BB1803" s="1"/>
    </row>
    <row r="1804" ht="15">
      <c r="BB1804" s="1"/>
    </row>
    <row r="1805" ht="15">
      <c r="BB1805" s="1"/>
    </row>
    <row r="1806" ht="15">
      <c r="BB1806" s="1"/>
    </row>
    <row r="1807" ht="15">
      <c r="BB1807" s="1"/>
    </row>
    <row r="1808" ht="15">
      <c r="BB1808" s="1"/>
    </row>
    <row r="1809" ht="15">
      <c r="BB1809" s="1"/>
    </row>
    <row r="1810" ht="15">
      <c r="BB1810" s="1"/>
    </row>
    <row r="1811" ht="15">
      <c r="BB1811" s="1"/>
    </row>
    <row r="1812" ht="15">
      <c r="BB1812" s="1"/>
    </row>
    <row r="1813" ht="15">
      <c r="BB1813" s="1"/>
    </row>
    <row r="1814" ht="15">
      <c r="BB1814" s="1"/>
    </row>
    <row r="1815" ht="15">
      <c r="BB1815" s="1"/>
    </row>
    <row r="1816" ht="15">
      <c r="BB1816" s="1"/>
    </row>
    <row r="1817" ht="15">
      <c r="BB1817" s="1"/>
    </row>
    <row r="1818" ht="15">
      <c r="BB1818" s="1"/>
    </row>
    <row r="1819" ht="15">
      <c r="BB1819" s="1"/>
    </row>
    <row r="1820" ht="15">
      <c r="BB1820" s="1"/>
    </row>
    <row r="1821" ht="15">
      <c r="BB1821" s="1"/>
    </row>
    <row r="1822" ht="15">
      <c r="BB1822" s="1"/>
    </row>
    <row r="1823" ht="15">
      <c r="BB1823" s="1"/>
    </row>
    <row r="1824" ht="15">
      <c r="BB1824" s="1"/>
    </row>
    <row r="1825" ht="15">
      <c r="BB1825" s="1"/>
    </row>
    <row r="1826" ht="15">
      <c r="BB1826" s="1"/>
    </row>
    <row r="1827" ht="15">
      <c r="BB1827" s="1"/>
    </row>
    <row r="1828" ht="15">
      <c r="BB1828" s="1"/>
    </row>
    <row r="1829" ht="15">
      <c r="BB1829" s="1"/>
    </row>
    <row r="1830" ht="15">
      <c r="BB1830" s="1"/>
    </row>
    <row r="1831" ht="15">
      <c r="BB1831" s="1"/>
    </row>
    <row r="1832" ht="15">
      <c r="BB1832" s="1"/>
    </row>
    <row r="1833" ht="15">
      <c r="BB1833" s="1"/>
    </row>
    <row r="1834" ht="15">
      <c r="BB1834" s="1"/>
    </row>
    <row r="1835" ht="15">
      <c r="BB1835" s="1"/>
    </row>
    <row r="1836" ht="15">
      <c r="BB1836" s="1"/>
    </row>
    <row r="1837" ht="15">
      <c r="BB1837" s="1"/>
    </row>
    <row r="1838" ht="15">
      <c r="BB1838" s="1"/>
    </row>
    <row r="1839" ht="15">
      <c r="BB1839" s="1"/>
    </row>
    <row r="1840" ht="15">
      <c r="BB1840" s="1"/>
    </row>
    <row r="1841" ht="15">
      <c r="BB1841" s="1"/>
    </row>
    <row r="1842" ht="15">
      <c r="BB1842" s="1"/>
    </row>
    <row r="1843" ht="15">
      <c r="BB1843" s="1"/>
    </row>
    <row r="1844" ht="15">
      <c r="BB1844" s="1"/>
    </row>
    <row r="1845" ht="15">
      <c r="BB1845" s="1"/>
    </row>
    <row r="1846" ht="15">
      <c r="BB1846" s="1"/>
    </row>
    <row r="1847" ht="15">
      <c r="BB1847" s="1"/>
    </row>
    <row r="1848" ht="15">
      <c r="BB1848" s="1"/>
    </row>
    <row r="1849" ht="15">
      <c r="BB1849" s="1"/>
    </row>
    <row r="1850" ht="15">
      <c r="BB1850" s="1"/>
    </row>
    <row r="1851" ht="15">
      <c r="BB1851" s="1"/>
    </row>
    <row r="1852" ht="15">
      <c r="BB1852" s="1"/>
    </row>
    <row r="1853" ht="15">
      <c r="BB1853" s="1"/>
    </row>
    <row r="1854" ht="15">
      <c r="BB1854" s="1"/>
    </row>
    <row r="1855" ht="15">
      <c r="BB1855" s="1"/>
    </row>
    <row r="1856" ht="15">
      <c r="BB1856" s="1"/>
    </row>
    <row r="1857" ht="15">
      <c r="BB1857" s="1"/>
    </row>
    <row r="1858" ht="15">
      <c r="BB1858" s="1"/>
    </row>
    <row r="1859" ht="15">
      <c r="BB1859" s="1"/>
    </row>
    <row r="1860" ht="15">
      <c r="BB1860" s="1"/>
    </row>
    <row r="1861" ht="15">
      <c r="BB1861" s="1"/>
    </row>
    <row r="1862" ht="15">
      <c r="BB1862" s="1"/>
    </row>
    <row r="1863" ht="15">
      <c r="BB1863" s="1"/>
    </row>
    <row r="1864" ht="15">
      <c r="BB1864" s="1"/>
    </row>
    <row r="1865" ht="15">
      <c r="BB1865" s="1"/>
    </row>
    <row r="1866" ht="15">
      <c r="BB1866" s="1"/>
    </row>
    <row r="1867" ht="15">
      <c r="BB1867" s="1"/>
    </row>
    <row r="1868" ht="15">
      <c r="BB1868" s="1"/>
    </row>
    <row r="1869" ht="15">
      <c r="BB1869" s="1"/>
    </row>
    <row r="1870" ht="15">
      <c r="BB1870" s="1"/>
    </row>
    <row r="1871" ht="15">
      <c r="BB1871" s="1"/>
    </row>
    <row r="1872" ht="15">
      <c r="BB1872" s="1"/>
    </row>
    <row r="1873" ht="15">
      <c r="BB1873" s="1"/>
    </row>
    <row r="1874" ht="15">
      <c r="BB1874" s="1"/>
    </row>
    <row r="1875" ht="15">
      <c r="BB1875" s="1"/>
    </row>
    <row r="1876" ht="15">
      <c r="BB1876" s="1"/>
    </row>
    <row r="1877" ht="15">
      <c r="BB1877" s="1"/>
    </row>
    <row r="1878" ht="15">
      <c r="BB1878" s="1"/>
    </row>
    <row r="1879" ht="15">
      <c r="BB1879" s="1"/>
    </row>
    <row r="1880" ht="15">
      <c r="BB1880" s="1"/>
    </row>
    <row r="1881" ht="15">
      <c r="BB1881" s="1"/>
    </row>
    <row r="1882" ht="15">
      <c r="BB1882" s="1"/>
    </row>
    <row r="1883" ht="15">
      <c r="BB1883" s="1"/>
    </row>
    <row r="1884" ht="15">
      <c r="BB1884" s="1"/>
    </row>
    <row r="1885" ht="15">
      <c r="BB1885" s="1"/>
    </row>
    <row r="1886" ht="15">
      <c r="BB1886" s="1"/>
    </row>
    <row r="1887" ht="15">
      <c r="BB1887" s="1"/>
    </row>
    <row r="1888" ht="15">
      <c r="BB1888" s="1"/>
    </row>
    <row r="1889" ht="15">
      <c r="BB1889" s="1"/>
    </row>
    <row r="1890" ht="15">
      <c r="BB1890" s="1"/>
    </row>
    <row r="1891" ht="15">
      <c r="BB1891" s="1"/>
    </row>
    <row r="1892" ht="15">
      <c r="BB1892" s="1"/>
    </row>
    <row r="1893" ht="15">
      <c r="BB1893" s="1"/>
    </row>
    <row r="1894" ht="15">
      <c r="BB1894" s="1"/>
    </row>
    <row r="1895" ht="15">
      <c r="BB1895" s="1"/>
    </row>
    <row r="1896" ht="15">
      <c r="BB1896" s="1"/>
    </row>
    <row r="1897" ht="15">
      <c r="BB1897" s="1"/>
    </row>
    <row r="1898" ht="15">
      <c r="BB1898" s="1"/>
    </row>
    <row r="1899" ht="15">
      <c r="BB1899" s="1"/>
    </row>
    <row r="1900" ht="15">
      <c r="BB1900" s="1"/>
    </row>
    <row r="1901" ht="15">
      <c r="BB1901" s="1"/>
    </row>
    <row r="1902" ht="15">
      <c r="BB1902" s="1"/>
    </row>
    <row r="1903" ht="15">
      <c r="BB1903" s="1"/>
    </row>
    <row r="1904" ht="15">
      <c r="BB1904" s="1"/>
    </row>
    <row r="1905" ht="15">
      <c r="BB1905" s="1"/>
    </row>
    <row r="1906" ht="15">
      <c r="BB1906" s="1"/>
    </row>
    <row r="1907" ht="15">
      <c r="BB1907" s="1"/>
    </row>
    <row r="1908" ht="15">
      <c r="BB1908" s="1"/>
    </row>
    <row r="1909" ht="15">
      <c r="BB1909" s="1"/>
    </row>
    <row r="1910" ht="15">
      <c r="BB1910" s="1"/>
    </row>
    <row r="1911" ht="15">
      <c r="BB1911" s="1"/>
    </row>
    <row r="1912" ht="15">
      <c r="BB1912" s="1"/>
    </row>
    <row r="1913" ht="15">
      <c r="BB1913" s="1"/>
    </row>
    <row r="1914" ht="15">
      <c r="BB1914" s="1"/>
    </row>
    <row r="1915" ht="15">
      <c r="BB1915" s="1"/>
    </row>
    <row r="1916" ht="15">
      <c r="BB1916" s="1"/>
    </row>
    <row r="1917" ht="15">
      <c r="BB1917" s="1"/>
    </row>
    <row r="1918" ht="15">
      <c r="BB1918" s="1"/>
    </row>
    <row r="1919" ht="15">
      <c r="BB1919" s="1"/>
    </row>
    <row r="1920" ht="15">
      <c r="BB1920" s="1"/>
    </row>
    <row r="1921" ht="15">
      <c r="BB1921" s="1"/>
    </row>
    <row r="1922" ht="15">
      <c r="BB1922" s="1"/>
    </row>
    <row r="1923" ht="15">
      <c r="BB1923" s="1"/>
    </row>
    <row r="1924" ht="15">
      <c r="BB1924" s="1"/>
    </row>
    <row r="1925" ht="15">
      <c r="BB1925" s="1"/>
    </row>
    <row r="1926" ht="15">
      <c r="BB1926" s="1"/>
    </row>
    <row r="1927" ht="15">
      <c r="BB1927" s="1"/>
    </row>
    <row r="1928" ht="15">
      <c r="BB1928" s="1"/>
    </row>
    <row r="1929" ht="15">
      <c r="BB1929" s="1"/>
    </row>
    <row r="1930" ht="15">
      <c r="BB1930" s="1"/>
    </row>
    <row r="1931" ht="15">
      <c r="BB1931" s="1"/>
    </row>
    <row r="1932" ht="15">
      <c r="BB1932" s="1"/>
    </row>
    <row r="1933" ht="15">
      <c r="BB1933" s="1"/>
    </row>
    <row r="1934" ht="15">
      <c r="BB1934" s="1"/>
    </row>
    <row r="1935" ht="15">
      <c r="BB1935" s="1"/>
    </row>
    <row r="1936" ht="15">
      <c r="BB1936" s="1"/>
    </row>
    <row r="1937" ht="15">
      <c r="BB1937" s="1"/>
    </row>
    <row r="1938" ht="15">
      <c r="BB1938" s="1"/>
    </row>
    <row r="1939" ht="15">
      <c r="BB1939" s="1"/>
    </row>
    <row r="1940" ht="15">
      <c r="BB1940" s="1"/>
    </row>
    <row r="1941" ht="15">
      <c r="BB1941" s="1"/>
    </row>
    <row r="1942" ht="15">
      <c r="BB1942" s="1"/>
    </row>
    <row r="1943" ht="15">
      <c r="BB1943" s="1"/>
    </row>
    <row r="1944" ht="15">
      <c r="BB1944" s="1"/>
    </row>
    <row r="1945" ht="15">
      <c r="BB1945" s="1"/>
    </row>
    <row r="1946" ht="15">
      <c r="BB1946" s="1"/>
    </row>
    <row r="1947" ht="15">
      <c r="BB1947" s="1"/>
    </row>
    <row r="1948" ht="15">
      <c r="BB1948" s="1"/>
    </row>
    <row r="1949" ht="15">
      <c r="BB1949" s="1"/>
    </row>
    <row r="1950" ht="15">
      <c r="BB1950" s="1"/>
    </row>
    <row r="1951" ht="15">
      <c r="BB1951" s="1"/>
    </row>
    <row r="1952" ht="15">
      <c r="BB1952" s="1"/>
    </row>
    <row r="1953" ht="15">
      <c r="BB1953" s="1"/>
    </row>
    <row r="1954" ht="15">
      <c r="BB1954" s="1"/>
    </row>
    <row r="1955" ht="15">
      <c r="BB1955" s="1"/>
    </row>
    <row r="1956" ht="15">
      <c r="BB1956" s="1"/>
    </row>
    <row r="1957" ht="15">
      <c r="BB1957" s="1"/>
    </row>
    <row r="1958" ht="15">
      <c r="BB1958" s="1"/>
    </row>
    <row r="1959" ht="15">
      <c r="BB1959" s="1"/>
    </row>
    <row r="1960" ht="15">
      <c r="BB1960" s="1"/>
    </row>
    <row r="1961" ht="15">
      <c r="BB1961" s="1"/>
    </row>
    <row r="1962" ht="15">
      <c r="BB1962" s="1"/>
    </row>
    <row r="1963" ht="15">
      <c r="BB1963" s="1"/>
    </row>
    <row r="1964" ht="15">
      <c r="BB1964" s="1"/>
    </row>
    <row r="1965" ht="15">
      <c r="BB1965" s="1"/>
    </row>
    <row r="1966" ht="15">
      <c r="BB1966" s="1"/>
    </row>
    <row r="1967" ht="15">
      <c r="BB1967" s="1"/>
    </row>
    <row r="1968" ht="15">
      <c r="BB1968" s="1"/>
    </row>
    <row r="1969" ht="15">
      <c r="BB1969" s="1"/>
    </row>
    <row r="1970" ht="15">
      <c r="BB1970" s="1"/>
    </row>
    <row r="1971" ht="15">
      <c r="BB1971" s="1"/>
    </row>
    <row r="1972" ht="15">
      <c r="BB1972" s="1"/>
    </row>
    <row r="1973" ht="15">
      <c r="BB1973" s="1"/>
    </row>
    <row r="1974" ht="15">
      <c r="BB1974" s="1"/>
    </row>
    <row r="1975" ht="15">
      <c r="BB1975" s="1"/>
    </row>
    <row r="1976" ht="15">
      <c r="BB1976" s="1"/>
    </row>
    <row r="1977" ht="15">
      <c r="BB1977" s="1"/>
    </row>
    <row r="1978" ht="15">
      <c r="BB1978" s="1"/>
    </row>
    <row r="1979" ht="15">
      <c r="BB1979" s="1"/>
    </row>
    <row r="1980" ht="15">
      <c r="BB1980" s="1"/>
    </row>
    <row r="1981" ht="15">
      <c r="BB1981" s="1"/>
    </row>
    <row r="1982" ht="15">
      <c r="BB1982" s="1"/>
    </row>
    <row r="1983" ht="15">
      <c r="BB1983" s="1"/>
    </row>
    <row r="1984" ht="15">
      <c r="BB1984" s="1"/>
    </row>
    <row r="1985" ht="15">
      <c r="BB1985" s="1"/>
    </row>
    <row r="1986" ht="15">
      <c r="BB1986" s="1"/>
    </row>
    <row r="1987" ht="15">
      <c r="BB1987" s="1"/>
    </row>
    <row r="1988" ht="15">
      <c r="BB1988" s="1"/>
    </row>
    <row r="1989" ht="15">
      <c r="BB1989" s="1"/>
    </row>
    <row r="1990" ht="15">
      <c r="BB1990" s="1"/>
    </row>
    <row r="1991" ht="15">
      <c r="BB1991" s="1"/>
    </row>
    <row r="1992" ht="15">
      <c r="BB1992" s="1"/>
    </row>
    <row r="1993" ht="15">
      <c r="BB1993" s="1"/>
    </row>
    <row r="1994" ht="15">
      <c r="BB1994" s="1"/>
    </row>
    <row r="1995" ht="15">
      <c r="BB1995" s="1"/>
    </row>
    <row r="1996" ht="15">
      <c r="BB1996" s="1"/>
    </row>
    <row r="1997" ht="15">
      <c r="BB1997" s="1"/>
    </row>
    <row r="1998" ht="15">
      <c r="BB1998" s="1"/>
    </row>
    <row r="1999" ht="15">
      <c r="BB1999" s="1"/>
    </row>
    <row r="2000" ht="15">
      <c r="BB2000" s="1"/>
    </row>
    <row r="2001" ht="15">
      <c r="BB2001" s="1"/>
    </row>
    <row r="2002" ht="15">
      <c r="BB2002" s="1"/>
    </row>
    <row r="2003" ht="15">
      <c r="BB2003" s="1"/>
    </row>
    <row r="2004" ht="15">
      <c r="BB2004" s="1"/>
    </row>
    <row r="2005" ht="15">
      <c r="BB2005" s="1"/>
    </row>
    <row r="2006" ht="15">
      <c r="BB2006" s="1"/>
    </row>
    <row r="2007" ht="15">
      <c r="BB2007" s="1"/>
    </row>
    <row r="2008" ht="15">
      <c r="BB2008" s="1"/>
    </row>
    <row r="2009" ht="15">
      <c r="BB2009" s="1"/>
    </row>
    <row r="2010" ht="15">
      <c r="BB2010" s="1"/>
    </row>
    <row r="2011" ht="15">
      <c r="BB2011" s="1"/>
    </row>
    <row r="2012" ht="15">
      <c r="BB2012" s="1"/>
    </row>
    <row r="2013" ht="15">
      <c r="BB2013" s="1"/>
    </row>
    <row r="2014" ht="15">
      <c r="BB2014" s="1"/>
    </row>
    <row r="2015" ht="15">
      <c r="BB2015" s="1"/>
    </row>
    <row r="2016" ht="15">
      <c r="BB2016" s="1"/>
    </row>
    <row r="2017" ht="15">
      <c r="BB2017" s="1"/>
    </row>
    <row r="2018" ht="15">
      <c r="BB2018" s="1"/>
    </row>
    <row r="2019" ht="15">
      <c r="BB2019" s="1"/>
    </row>
    <row r="2020" ht="15">
      <c r="BB2020" s="1"/>
    </row>
    <row r="2021" ht="15">
      <c r="BB2021" s="1"/>
    </row>
    <row r="2022" ht="15">
      <c r="BB2022" s="1"/>
    </row>
    <row r="2023" ht="15">
      <c r="BB2023" s="1"/>
    </row>
    <row r="2024" ht="15">
      <c r="BB2024" s="1"/>
    </row>
    <row r="2025" ht="15">
      <c r="BB2025" s="1"/>
    </row>
    <row r="2026" ht="15">
      <c r="BB2026" s="1"/>
    </row>
    <row r="2027" ht="15">
      <c r="BB2027" s="1"/>
    </row>
    <row r="2028" ht="15">
      <c r="BB2028" s="1"/>
    </row>
    <row r="2029" ht="15">
      <c r="BB2029" s="1"/>
    </row>
    <row r="2030" ht="15">
      <c r="BB2030" s="1"/>
    </row>
    <row r="2031" ht="15">
      <c r="BB2031" s="1"/>
    </row>
    <row r="2032" ht="15">
      <c r="BB2032" s="1"/>
    </row>
    <row r="2033" ht="15">
      <c r="BB2033" s="1"/>
    </row>
    <row r="2034" ht="15">
      <c r="BB2034" s="1"/>
    </row>
    <row r="2035" ht="15">
      <c r="BB2035" s="1"/>
    </row>
    <row r="2036" ht="15">
      <c r="BB2036" s="1"/>
    </row>
    <row r="2037" ht="15">
      <c r="BB2037" s="1"/>
    </row>
    <row r="2038" ht="15">
      <c r="BB2038" s="1"/>
    </row>
    <row r="2039" ht="15">
      <c r="BB2039" s="1"/>
    </row>
    <row r="2040" ht="15">
      <c r="BB2040" s="1"/>
    </row>
    <row r="2041" ht="15">
      <c r="BB2041" s="1"/>
    </row>
    <row r="2042" ht="15">
      <c r="BB2042" s="1"/>
    </row>
    <row r="2043" ht="15">
      <c r="BB2043" s="1"/>
    </row>
    <row r="2044" ht="15">
      <c r="BB2044" s="1"/>
    </row>
    <row r="2045" ht="15">
      <c r="BB2045" s="1"/>
    </row>
    <row r="2046" ht="15">
      <c r="BB2046" s="1"/>
    </row>
    <row r="2047" ht="15">
      <c r="BB2047" s="1"/>
    </row>
    <row r="2048" ht="15">
      <c r="BB2048" s="1"/>
    </row>
    <row r="2049" ht="15">
      <c r="BB2049" s="1"/>
    </row>
    <row r="2050" ht="15">
      <c r="BB2050" s="1"/>
    </row>
    <row r="2051" ht="15">
      <c r="BB2051" s="1"/>
    </row>
    <row r="2052" ht="15">
      <c r="BB2052" s="1"/>
    </row>
    <row r="2053" ht="15">
      <c r="BB2053" s="1"/>
    </row>
    <row r="2054" ht="15">
      <c r="BB2054" s="1"/>
    </row>
    <row r="2055" ht="15">
      <c r="BB2055" s="1"/>
    </row>
    <row r="2056" ht="15">
      <c r="BB2056" s="1"/>
    </row>
    <row r="2057" ht="15">
      <c r="BB2057" s="1"/>
    </row>
    <row r="2058" ht="15">
      <c r="BB2058" s="1"/>
    </row>
    <row r="2059" ht="15">
      <c r="BB2059" s="1"/>
    </row>
    <row r="2060" ht="15">
      <c r="BB2060" s="1"/>
    </row>
    <row r="2061" ht="15">
      <c r="BB2061" s="1"/>
    </row>
    <row r="2062" ht="15">
      <c r="BB2062" s="1"/>
    </row>
    <row r="2063" ht="15">
      <c r="BB2063" s="1"/>
    </row>
    <row r="2064" ht="15">
      <c r="BB2064" s="1"/>
    </row>
    <row r="2065" ht="15">
      <c r="BB2065" s="1"/>
    </row>
    <row r="2066" ht="15">
      <c r="BB2066" s="1"/>
    </row>
    <row r="2067" ht="15">
      <c r="BB2067" s="1"/>
    </row>
    <row r="2068" ht="15">
      <c r="BB2068" s="1"/>
    </row>
    <row r="2069" ht="15">
      <c r="BB2069" s="1"/>
    </row>
    <row r="2070" ht="15">
      <c r="BB2070" s="1"/>
    </row>
    <row r="2071" ht="15">
      <c r="BB2071" s="1"/>
    </row>
    <row r="2072" ht="15">
      <c r="BB2072" s="1"/>
    </row>
    <row r="2073" ht="15">
      <c r="BB2073" s="1"/>
    </row>
    <row r="2074" ht="15">
      <c r="BB2074" s="1"/>
    </row>
    <row r="2075" ht="15">
      <c r="BB2075" s="1"/>
    </row>
    <row r="2076" ht="15">
      <c r="BB2076" s="1"/>
    </row>
    <row r="2077" ht="15">
      <c r="BB2077" s="1"/>
    </row>
    <row r="2078" ht="15">
      <c r="BB2078" s="1"/>
    </row>
    <row r="2079" ht="15">
      <c r="BB2079" s="1"/>
    </row>
    <row r="2080" ht="15">
      <c r="BB2080" s="1"/>
    </row>
    <row r="2081" ht="15">
      <c r="BB2081" s="1"/>
    </row>
    <row r="2082" ht="15">
      <c r="BB2082" s="1"/>
    </row>
    <row r="2083" ht="15">
      <c r="BB2083" s="1"/>
    </row>
    <row r="2084" ht="15">
      <c r="BB2084" s="1"/>
    </row>
    <row r="2085" ht="15">
      <c r="BB2085" s="1"/>
    </row>
    <row r="2086" ht="15">
      <c r="BB2086" s="1"/>
    </row>
    <row r="2087" ht="15">
      <c r="BB2087" s="1"/>
    </row>
    <row r="2088" ht="15">
      <c r="BB2088" s="1"/>
    </row>
    <row r="2089" ht="15">
      <c r="BB2089" s="1"/>
    </row>
    <row r="2090" ht="15">
      <c r="BB2090" s="1"/>
    </row>
    <row r="2091" ht="15">
      <c r="BB2091" s="1"/>
    </row>
    <row r="2092" ht="15">
      <c r="BB2092" s="1"/>
    </row>
    <row r="2093" ht="15">
      <c r="BB2093" s="1"/>
    </row>
    <row r="2094" ht="15">
      <c r="BB2094" s="1"/>
    </row>
    <row r="2095" ht="15">
      <c r="BB2095" s="1"/>
    </row>
    <row r="2096" ht="15">
      <c r="BB2096" s="1"/>
    </row>
    <row r="2097" ht="15">
      <c r="BB2097" s="1"/>
    </row>
    <row r="2098" ht="15">
      <c r="BB2098" s="1"/>
    </row>
    <row r="2099" ht="15">
      <c r="BB2099" s="1"/>
    </row>
    <row r="2100" ht="15">
      <c r="BB2100" s="1"/>
    </row>
    <row r="2101" ht="15">
      <c r="BB2101" s="1"/>
    </row>
    <row r="2102" ht="15">
      <c r="BB2102" s="1"/>
    </row>
    <row r="2103" ht="15">
      <c r="BB2103" s="1"/>
    </row>
    <row r="2104" ht="15">
      <c r="BB2104" s="1"/>
    </row>
    <row r="2105" ht="15">
      <c r="BB2105" s="1"/>
    </row>
    <row r="2106" ht="15">
      <c r="BB2106" s="1"/>
    </row>
    <row r="2107" ht="15">
      <c r="BB2107" s="1"/>
    </row>
    <row r="2108" ht="15">
      <c r="BB2108" s="1"/>
    </row>
    <row r="2109" ht="15">
      <c r="BB2109" s="1"/>
    </row>
    <row r="2110" ht="15">
      <c r="BB2110" s="1"/>
    </row>
    <row r="2111" ht="15">
      <c r="BB2111" s="1"/>
    </row>
    <row r="2112" ht="15">
      <c r="BB2112" s="1"/>
    </row>
    <row r="2113" ht="15">
      <c r="BB2113" s="1"/>
    </row>
    <row r="2114" ht="15">
      <c r="BB2114" s="1"/>
    </row>
    <row r="2115" ht="15">
      <c r="BB2115" s="1"/>
    </row>
    <row r="2116" ht="15">
      <c r="BB2116" s="1"/>
    </row>
    <row r="2117" ht="15">
      <c r="BB2117" s="1"/>
    </row>
    <row r="2118" ht="15">
      <c r="BB2118" s="1"/>
    </row>
    <row r="2119" ht="15">
      <c r="BB2119" s="1"/>
    </row>
    <row r="2120" ht="15">
      <c r="BB2120" s="1"/>
    </row>
    <row r="2121" ht="15">
      <c r="BB2121" s="1"/>
    </row>
    <row r="2122" ht="15">
      <c r="BB2122" s="1"/>
    </row>
    <row r="2123" ht="15">
      <c r="BB2123" s="1"/>
    </row>
    <row r="2124" ht="15">
      <c r="BB2124" s="1"/>
    </row>
    <row r="2125" ht="15">
      <c r="BB2125" s="1"/>
    </row>
    <row r="2126" ht="15">
      <c r="BB2126" s="1"/>
    </row>
    <row r="2127" ht="15">
      <c r="BB2127" s="1"/>
    </row>
    <row r="2128" ht="15">
      <c r="BB2128" s="1"/>
    </row>
    <row r="2129" ht="15">
      <c r="BB2129" s="1"/>
    </row>
    <row r="2130" ht="15">
      <c r="BB2130" s="1"/>
    </row>
    <row r="2131" ht="15">
      <c r="BB2131" s="1"/>
    </row>
    <row r="2132" ht="15">
      <c r="BB2132" s="1"/>
    </row>
    <row r="2133" ht="15">
      <c r="BB2133" s="1"/>
    </row>
    <row r="2134" ht="15">
      <c r="BB2134" s="1"/>
    </row>
    <row r="2135" ht="15">
      <c r="BB2135" s="1"/>
    </row>
    <row r="2136" ht="15">
      <c r="BB2136" s="1"/>
    </row>
    <row r="2137" ht="15">
      <c r="BB2137" s="1"/>
    </row>
    <row r="2138" ht="15">
      <c r="BB2138" s="1"/>
    </row>
    <row r="2139" ht="15">
      <c r="BB2139" s="1"/>
    </row>
    <row r="2140" ht="15">
      <c r="BB2140" s="1"/>
    </row>
    <row r="2141" ht="15">
      <c r="BB2141" s="1"/>
    </row>
    <row r="2142" ht="15">
      <c r="BB2142" s="1"/>
    </row>
    <row r="2143" ht="15">
      <c r="BB2143" s="1"/>
    </row>
    <row r="2144" ht="15">
      <c r="BB2144" s="1"/>
    </row>
    <row r="2145" ht="15">
      <c r="BB2145" s="1"/>
    </row>
    <row r="2146" ht="15">
      <c r="BB2146" s="1"/>
    </row>
    <row r="2147" ht="15">
      <c r="BB2147" s="1"/>
    </row>
    <row r="2148" ht="15">
      <c r="BB2148" s="1"/>
    </row>
    <row r="2149" ht="15">
      <c r="BB2149" s="1"/>
    </row>
    <row r="2150" ht="15">
      <c r="BB2150" s="1"/>
    </row>
    <row r="2151" ht="15">
      <c r="BB2151" s="1"/>
    </row>
    <row r="2152" ht="15">
      <c r="BB2152" s="1"/>
    </row>
    <row r="2153" ht="15">
      <c r="BB2153" s="1"/>
    </row>
    <row r="2154" ht="15">
      <c r="BB2154" s="1"/>
    </row>
    <row r="2155" ht="15">
      <c r="BB2155" s="1"/>
    </row>
    <row r="2156" ht="15">
      <c r="BB2156" s="1"/>
    </row>
    <row r="2157" ht="15">
      <c r="BB2157" s="1"/>
    </row>
    <row r="2158" ht="15">
      <c r="BB2158" s="1"/>
    </row>
    <row r="2159" ht="15">
      <c r="BB2159" s="1"/>
    </row>
    <row r="2160" ht="15">
      <c r="BB2160" s="1"/>
    </row>
    <row r="2161" ht="15">
      <c r="BB2161" s="1"/>
    </row>
    <row r="2162" ht="15">
      <c r="BB2162" s="1"/>
    </row>
    <row r="2163" ht="15">
      <c r="BB2163" s="1"/>
    </row>
    <row r="2164" ht="15">
      <c r="BB2164" s="1"/>
    </row>
    <row r="2165" ht="15">
      <c r="BB2165" s="1"/>
    </row>
    <row r="2166" ht="15">
      <c r="BB2166" s="1"/>
    </row>
    <row r="2167" ht="15">
      <c r="BB2167" s="1"/>
    </row>
    <row r="2168" ht="15">
      <c r="BB2168" s="1"/>
    </row>
    <row r="2169" ht="15">
      <c r="BB2169" s="1"/>
    </row>
    <row r="2170" ht="15">
      <c r="BB2170" s="1"/>
    </row>
    <row r="2171" ht="15">
      <c r="BB2171" s="1"/>
    </row>
    <row r="2172" ht="15">
      <c r="BB2172" s="1"/>
    </row>
    <row r="2173" ht="15">
      <c r="BB2173" s="1"/>
    </row>
    <row r="2174" ht="15">
      <c r="BB2174" s="1"/>
    </row>
    <row r="2175" ht="15">
      <c r="BB2175" s="1"/>
    </row>
    <row r="2176" ht="15">
      <c r="BB2176" s="1"/>
    </row>
    <row r="2177" ht="15">
      <c r="BB2177" s="1"/>
    </row>
    <row r="2178" ht="15">
      <c r="BB2178" s="1"/>
    </row>
    <row r="2179" ht="15">
      <c r="BB2179" s="1"/>
    </row>
    <row r="2180" ht="15">
      <c r="BB2180" s="1"/>
    </row>
    <row r="2181" ht="15">
      <c r="BB2181" s="1"/>
    </row>
    <row r="2182" ht="15">
      <c r="BB2182" s="1"/>
    </row>
    <row r="2183" ht="15">
      <c r="BB2183" s="1"/>
    </row>
    <row r="2184" ht="15">
      <c r="BB2184" s="1"/>
    </row>
    <row r="2185" ht="15">
      <c r="BB2185" s="1"/>
    </row>
    <row r="2186" ht="15">
      <c r="BB2186" s="1"/>
    </row>
    <row r="2187" ht="15">
      <c r="BB2187" s="1"/>
    </row>
    <row r="2188" ht="15">
      <c r="BB2188" s="1"/>
    </row>
    <row r="2189" ht="15">
      <c r="BB2189" s="1"/>
    </row>
    <row r="2190" ht="15">
      <c r="BB2190" s="1"/>
    </row>
    <row r="2191" ht="15">
      <c r="BB2191" s="1"/>
    </row>
    <row r="2192" ht="15">
      <c r="BB2192" s="1"/>
    </row>
    <row r="2193" ht="15">
      <c r="BB2193" s="1"/>
    </row>
    <row r="2194" ht="15">
      <c r="BB2194" s="1"/>
    </row>
    <row r="2195" ht="15">
      <c r="BB2195" s="1"/>
    </row>
    <row r="2196" ht="15">
      <c r="BB2196" s="1"/>
    </row>
    <row r="2197" ht="15">
      <c r="BB2197" s="1"/>
    </row>
    <row r="2198" ht="15">
      <c r="BB2198" s="1"/>
    </row>
    <row r="2199" ht="15">
      <c r="BB2199" s="1"/>
    </row>
    <row r="2200" ht="15">
      <c r="BB2200" s="1"/>
    </row>
    <row r="2201" ht="15">
      <c r="BB2201" s="1"/>
    </row>
    <row r="2202" ht="15">
      <c r="BB2202" s="1"/>
    </row>
    <row r="2203" ht="15">
      <c r="BB2203" s="1"/>
    </row>
    <row r="2204" ht="15">
      <c r="BB2204" s="1"/>
    </row>
    <row r="2205" ht="15">
      <c r="BB2205" s="1"/>
    </row>
    <row r="2206" ht="15">
      <c r="BB2206" s="1"/>
    </row>
    <row r="2207" ht="15">
      <c r="BB2207" s="1"/>
    </row>
    <row r="2208" ht="15">
      <c r="BB2208" s="1"/>
    </row>
    <row r="2209" ht="15">
      <c r="BB2209" s="1"/>
    </row>
    <row r="2210" ht="15">
      <c r="BB2210" s="1"/>
    </row>
    <row r="2211" ht="15">
      <c r="BB2211" s="1"/>
    </row>
    <row r="2212" ht="15">
      <c r="BB2212" s="1"/>
    </row>
    <row r="2213" ht="15">
      <c r="BB2213" s="1"/>
    </row>
    <row r="2214" ht="15">
      <c r="BB2214" s="1"/>
    </row>
    <row r="2215" ht="15">
      <c r="BB2215" s="1"/>
    </row>
    <row r="2216" ht="15">
      <c r="BB2216" s="1"/>
    </row>
    <row r="2217" ht="15">
      <c r="BB2217" s="1"/>
    </row>
    <row r="2218" ht="15">
      <c r="BB2218" s="1"/>
    </row>
    <row r="2219" ht="15">
      <c r="BB2219" s="1"/>
    </row>
    <row r="2220" ht="15">
      <c r="BB2220" s="1"/>
    </row>
    <row r="2221" ht="15">
      <c r="BB2221" s="1"/>
    </row>
    <row r="2222" ht="15">
      <c r="BB2222" s="1"/>
    </row>
    <row r="2223" ht="15">
      <c r="BB2223" s="1"/>
    </row>
    <row r="2224" ht="15">
      <c r="BB2224" s="1"/>
    </row>
    <row r="2225" ht="15">
      <c r="BB2225" s="1"/>
    </row>
    <row r="2226" ht="15">
      <c r="BB2226" s="1"/>
    </row>
    <row r="2227" ht="15">
      <c r="BB2227" s="1"/>
    </row>
    <row r="2228" ht="15">
      <c r="BB2228" s="1"/>
    </row>
    <row r="2229" ht="15">
      <c r="BB2229" s="1"/>
    </row>
    <row r="2230" ht="15">
      <c r="BB2230" s="1"/>
    </row>
    <row r="2231" ht="15">
      <c r="BB2231" s="1"/>
    </row>
    <row r="2232" ht="15">
      <c r="BB2232" s="1"/>
    </row>
    <row r="2233" ht="15">
      <c r="BB2233" s="1"/>
    </row>
    <row r="2234" ht="15">
      <c r="BB2234" s="1"/>
    </row>
    <row r="2235" ht="15">
      <c r="BB2235" s="1"/>
    </row>
    <row r="2236" ht="15">
      <c r="BB2236" s="1"/>
    </row>
    <row r="2237" ht="15">
      <c r="BB2237" s="1"/>
    </row>
    <row r="2238" ht="15">
      <c r="BB2238" s="1"/>
    </row>
    <row r="2239" ht="15">
      <c r="BB2239" s="1"/>
    </row>
    <row r="2240" ht="15">
      <c r="BB2240" s="1"/>
    </row>
    <row r="2241" ht="15">
      <c r="BB2241" s="1"/>
    </row>
    <row r="2242" ht="15">
      <c r="BB2242" s="1"/>
    </row>
    <row r="2243" ht="15">
      <c r="BB2243" s="1"/>
    </row>
    <row r="2244" ht="15">
      <c r="BB2244" s="1"/>
    </row>
    <row r="2245" ht="15">
      <c r="BB2245" s="1"/>
    </row>
    <row r="2246" ht="15">
      <c r="BB2246" s="1"/>
    </row>
    <row r="2247" ht="15">
      <c r="BB2247" s="1"/>
    </row>
    <row r="2248" ht="15">
      <c r="BB2248" s="1"/>
    </row>
    <row r="2249" ht="15">
      <c r="BB2249" s="1"/>
    </row>
    <row r="2250" ht="15">
      <c r="BB2250" s="1"/>
    </row>
    <row r="2251" ht="15">
      <c r="BB2251" s="1"/>
    </row>
    <row r="2252" ht="15">
      <c r="BB2252" s="1"/>
    </row>
    <row r="2253" ht="15">
      <c r="BB2253" s="1"/>
    </row>
    <row r="2254" ht="15">
      <c r="BB2254" s="1"/>
    </row>
    <row r="2255" ht="15">
      <c r="BB2255" s="1"/>
    </row>
    <row r="2256" ht="15">
      <c r="BB2256" s="1"/>
    </row>
    <row r="2257" ht="15">
      <c r="BB2257" s="1"/>
    </row>
    <row r="2258" ht="15">
      <c r="BB2258" s="1"/>
    </row>
    <row r="2259" ht="15">
      <c r="BB2259" s="1"/>
    </row>
    <row r="2260" ht="15">
      <c r="BB2260" s="1"/>
    </row>
    <row r="2261" ht="15">
      <c r="BB2261" s="1"/>
    </row>
    <row r="2262" ht="15">
      <c r="BB2262" s="1"/>
    </row>
    <row r="2263" ht="15">
      <c r="BB2263" s="1"/>
    </row>
    <row r="2264" ht="15">
      <c r="BB2264" s="1"/>
    </row>
    <row r="2265" ht="15">
      <c r="BB2265" s="1"/>
    </row>
    <row r="2266" ht="15">
      <c r="BB2266" s="1"/>
    </row>
    <row r="2267" ht="15">
      <c r="BB2267" s="1"/>
    </row>
    <row r="2268" ht="15">
      <c r="BB2268" s="1"/>
    </row>
    <row r="2269" ht="15">
      <c r="BB2269" s="1"/>
    </row>
    <row r="2270" ht="15">
      <c r="BB2270" s="1"/>
    </row>
    <row r="2271" ht="15">
      <c r="BB2271" s="1"/>
    </row>
    <row r="2272" ht="15">
      <c r="BB2272" s="1"/>
    </row>
    <row r="2273" ht="15">
      <c r="BB2273" s="1"/>
    </row>
    <row r="2274" ht="15">
      <c r="BB2274" s="1"/>
    </row>
    <row r="2275" ht="15">
      <c r="BB2275" s="1"/>
    </row>
    <row r="2276" ht="15">
      <c r="BB2276" s="1"/>
    </row>
    <row r="2277" ht="15">
      <c r="BB2277" s="1"/>
    </row>
    <row r="2278" ht="15">
      <c r="BB2278" s="1"/>
    </row>
    <row r="2279" ht="15">
      <c r="BB2279" s="1"/>
    </row>
    <row r="2280" ht="15">
      <c r="BB2280" s="1"/>
    </row>
    <row r="2281" ht="15">
      <c r="BB2281" s="1"/>
    </row>
    <row r="2282" ht="15">
      <c r="BB2282" s="1"/>
    </row>
    <row r="2283" ht="15">
      <c r="BB2283" s="1"/>
    </row>
    <row r="2284" ht="15">
      <c r="BB2284" s="1"/>
    </row>
    <row r="2285" ht="15">
      <c r="BB2285" s="1"/>
    </row>
    <row r="2286" ht="15">
      <c r="BB2286" s="1"/>
    </row>
    <row r="2287" ht="15">
      <c r="BB2287" s="1"/>
    </row>
    <row r="2288" ht="15">
      <c r="BB2288" s="1"/>
    </row>
    <row r="2289" ht="15">
      <c r="BB2289" s="1"/>
    </row>
    <row r="2290" ht="15">
      <c r="BB2290" s="1"/>
    </row>
    <row r="2291" ht="15">
      <c r="BB2291" s="1"/>
    </row>
    <row r="2292" ht="15">
      <c r="BB2292" s="1"/>
    </row>
    <row r="2293" ht="15">
      <c r="BB2293" s="1"/>
    </row>
    <row r="2294" ht="15">
      <c r="BB2294" s="1"/>
    </row>
    <row r="2295" ht="15">
      <c r="BB2295" s="1"/>
    </row>
    <row r="2296" ht="15">
      <c r="BB2296" s="1"/>
    </row>
    <row r="2297" ht="15">
      <c r="BB2297" s="1"/>
    </row>
    <row r="2298" ht="15">
      <c r="BB2298" s="1"/>
    </row>
    <row r="2299" ht="15">
      <c r="BB2299" s="1"/>
    </row>
    <row r="2300" ht="15">
      <c r="BB2300" s="1"/>
    </row>
    <row r="2301" ht="15">
      <c r="BB2301" s="1"/>
    </row>
    <row r="2302" ht="15">
      <c r="BB2302" s="1"/>
    </row>
    <row r="2303" ht="15">
      <c r="BB2303" s="1"/>
    </row>
    <row r="2304" ht="15">
      <c r="BB2304" s="1"/>
    </row>
    <row r="2305" ht="15">
      <c r="BB2305" s="1"/>
    </row>
    <row r="2306" ht="15">
      <c r="BB2306" s="1"/>
    </row>
    <row r="2307" ht="15">
      <c r="BB2307" s="1"/>
    </row>
    <row r="2308" ht="15">
      <c r="BB2308" s="1"/>
    </row>
    <row r="2309" ht="15">
      <c r="BB2309" s="1"/>
    </row>
    <row r="2310" ht="15">
      <c r="BB2310" s="1"/>
    </row>
    <row r="2311" ht="15">
      <c r="BB2311" s="1"/>
    </row>
    <row r="2312" ht="15">
      <c r="BB2312" s="1"/>
    </row>
    <row r="2313" ht="15">
      <c r="BB2313" s="1"/>
    </row>
    <row r="2314" ht="15">
      <c r="BB2314" s="1"/>
    </row>
    <row r="2315" ht="15">
      <c r="BB2315" s="1"/>
    </row>
    <row r="2316" ht="15">
      <c r="BB2316" s="1"/>
    </row>
    <row r="2317" ht="15">
      <c r="BB2317" s="1"/>
    </row>
    <row r="2318" ht="15">
      <c r="BB2318" s="1"/>
    </row>
    <row r="2319" ht="15">
      <c r="BB2319" s="1"/>
    </row>
    <row r="2320" ht="15">
      <c r="BB2320" s="1"/>
    </row>
    <row r="2321" ht="15">
      <c r="BB2321" s="1"/>
    </row>
    <row r="2322" ht="15">
      <c r="BB2322" s="1"/>
    </row>
    <row r="2323" ht="15">
      <c r="BB2323" s="1"/>
    </row>
    <row r="2324" ht="15">
      <c r="BB2324" s="1"/>
    </row>
    <row r="2325" ht="15">
      <c r="BB2325" s="1"/>
    </row>
    <row r="2326" ht="15">
      <c r="BB2326" s="1"/>
    </row>
    <row r="2327" ht="15">
      <c r="BB2327" s="1"/>
    </row>
    <row r="2328" ht="15">
      <c r="BB2328" s="1"/>
    </row>
    <row r="2329" ht="15">
      <c r="BB2329" s="1"/>
    </row>
    <row r="2330" ht="15">
      <c r="BB2330" s="1"/>
    </row>
    <row r="2331" ht="15">
      <c r="BB2331" s="1"/>
    </row>
    <row r="2332" ht="15">
      <c r="BB2332" s="1"/>
    </row>
    <row r="2333" ht="15">
      <c r="BB2333" s="1"/>
    </row>
    <row r="2334" ht="15">
      <c r="BB2334" s="1"/>
    </row>
    <row r="2335" ht="15">
      <c r="BB2335" s="1"/>
    </row>
    <row r="2336" ht="15">
      <c r="BB2336" s="1"/>
    </row>
    <row r="2337" ht="15">
      <c r="BB2337" s="1"/>
    </row>
    <row r="2338" ht="15">
      <c r="BB2338" s="1"/>
    </row>
    <row r="2339" ht="15">
      <c r="BB2339" s="1"/>
    </row>
    <row r="2340" ht="15">
      <c r="BB2340" s="1"/>
    </row>
    <row r="2341" ht="15">
      <c r="BB2341" s="1"/>
    </row>
    <row r="2342" ht="15">
      <c r="BB2342" s="1"/>
    </row>
    <row r="2343" ht="15">
      <c r="BB2343" s="1"/>
    </row>
    <row r="2344" ht="15">
      <c r="BB2344" s="1"/>
    </row>
    <row r="2345" ht="15">
      <c r="BB2345" s="1"/>
    </row>
    <row r="2346" ht="15">
      <c r="BB2346" s="1"/>
    </row>
    <row r="2347" ht="15">
      <c r="BB2347" s="1"/>
    </row>
    <row r="2348" ht="15">
      <c r="BB2348" s="1"/>
    </row>
    <row r="2349" ht="15">
      <c r="BB2349" s="1"/>
    </row>
    <row r="2350" ht="15">
      <c r="BB2350" s="1"/>
    </row>
    <row r="2351" ht="15">
      <c r="BB2351" s="1"/>
    </row>
    <row r="2352" ht="15">
      <c r="BB2352" s="1"/>
    </row>
    <row r="2353" ht="15">
      <c r="BB2353" s="1"/>
    </row>
    <row r="2354" ht="15">
      <c r="BB2354" s="1"/>
    </row>
    <row r="2355" ht="15">
      <c r="BB2355" s="1"/>
    </row>
    <row r="2356" ht="15">
      <c r="BB2356" s="1"/>
    </row>
    <row r="2357" ht="15">
      <c r="BB2357" s="1"/>
    </row>
    <row r="2358" ht="15">
      <c r="BB2358" s="1"/>
    </row>
    <row r="2359" ht="15">
      <c r="BB2359" s="1"/>
    </row>
    <row r="2360" ht="15">
      <c r="BB2360" s="1"/>
    </row>
    <row r="2361" ht="15">
      <c r="BB2361" s="1"/>
    </row>
    <row r="2362" ht="15">
      <c r="BB2362" s="1"/>
    </row>
    <row r="2363" ht="15">
      <c r="BB2363" s="1"/>
    </row>
    <row r="2364" ht="15">
      <c r="BB2364" s="1"/>
    </row>
    <row r="2365" ht="15">
      <c r="BB2365" s="1"/>
    </row>
    <row r="2366" ht="15">
      <c r="BB2366" s="1"/>
    </row>
    <row r="2367" ht="15">
      <c r="BB2367" s="1"/>
    </row>
    <row r="2368" ht="15">
      <c r="BB2368" s="1"/>
    </row>
    <row r="2369" ht="15">
      <c r="BB2369" s="1"/>
    </row>
    <row r="2370" ht="15">
      <c r="BB2370" s="1"/>
    </row>
    <row r="2371" ht="15">
      <c r="BB2371" s="1"/>
    </row>
    <row r="2372" ht="15">
      <c r="BB2372" s="1"/>
    </row>
    <row r="2373" ht="15">
      <c r="BB2373" s="1"/>
    </row>
    <row r="2374" ht="15">
      <c r="BB2374" s="1"/>
    </row>
    <row r="2375" ht="15">
      <c r="BB2375" s="1"/>
    </row>
    <row r="2376" ht="15">
      <c r="BB2376" s="1"/>
    </row>
    <row r="2377" ht="15">
      <c r="BB2377" s="1"/>
    </row>
    <row r="2378" ht="15">
      <c r="BB2378" s="1"/>
    </row>
    <row r="2379" ht="15">
      <c r="BB2379" s="1"/>
    </row>
    <row r="2380" ht="15">
      <c r="BB2380" s="1"/>
    </row>
    <row r="2381" ht="15">
      <c r="BB2381" s="1"/>
    </row>
    <row r="2382" ht="15">
      <c r="BB2382" s="1"/>
    </row>
    <row r="2383" ht="15">
      <c r="BB2383" s="1"/>
    </row>
    <row r="2384" ht="15">
      <c r="BB2384" s="1"/>
    </row>
    <row r="2385" ht="15">
      <c r="BB2385" s="1"/>
    </row>
    <row r="2386" ht="15">
      <c r="BB2386" s="1"/>
    </row>
    <row r="2387" ht="15">
      <c r="BB2387" s="1"/>
    </row>
    <row r="2388" ht="15">
      <c r="BB2388" s="1"/>
    </row>
    <row r="2389" ht="15">
      <c r="BB2389" s="1"/>
    </row>
    <row r="2390" ht="15">
      <c r="BB2390" s="1"/>
    </row>
    <row r="2391" ht="15">
      <c r="BB2391" s="1"/>
    </row>
    <row r="2392" ht="15">
      <c r="BB2392" s="1"/>
    </row>
    <row r="2393" ht="15">
      <c r="BB2393" s="1"/>
    </row>
    <row r="2394" ht="15">
      <c r="BB2394" s="1"/>
    </row>
    <row r="2395" ht="15">
      <c r="BB2395" s="1"/>
    </row>
    <row r="2396" ht="15">
      <c r="BB2396" s="1"/>
    </row>
    <row r="2397" ht="15">
      <c r="BB2397" s="1"/>
    </row>
    <row r="2398" ht="15">
      <c r="BB2398" s="1"/>
    </row>
    <row r="2399" ht="15">
      <c r="BB2399" s="1"/>
    </row>
    <row r="2400" ht="15">
      <c r="BB2400" s="1"/>
    </row>
    <row r="2401" ht="15">
      <c r="BB2401" s="1"/>
    </row>
    <row r="2402" ht="15">
      <c r="BB2402" s="1"/>
    </row>
    <row r="2403" ht="15">
      <c r="BB2403" s="1"/>
    </row>
    <row r="2404" ht="15">
      <c r="BB2404" s="1"/>
    </row>
    <row r="2405" ht="15">
      <c r="BB2405" s="1"/>
    </row>
    <row r="2406" ht="15">
      <c r="BB2406" s="1"/>
    </row>
    <row r="2407" ht="15">
      <c r="BB2407" s="1"/>
    </row>
    <row r="2408" ht="15">
      <c r="BB2408" s="1"/>
    </row>
    <row r="2409" ht="15">
      <c r="BB2409" s="1"/>
    </row>
    <row r="2410" ht="15">
      <c r="BB2410" s="1"/>
    </row>
    <row r="2411" ht="15">
      <c r="BB2411" s="1"/>
    </row>
    <row r="2412" ht="15">
      <c r="BB2412" s="1"/>
    </row>
    <row r="2413" ht="15">
      <c r="BB2413" s="1"/>
    </row>
    <row r="2414" ht="15">
      <c r="BB2414" s="1"/>
    </row>
    <row r="2415" ht="15">
      <c r="BB2415" s="1"/>
    </row>
    <row r="2416" ht="15">
      <c r="BB2416" s="1"/>
    </row>
    <row r="2417" ht="15">
      <c r="BB2417" s="1"/>
    </row>
    <row r="2418" ht="15">
      <c r="BB2418" s="1"/>
    </row>
    <row r="2419" ht="15">
      <c r="BB2419" s="1"/>
    </row>
    <row r="2420" ht="15">
      <c r="BB2420" s="1"/>
    </row>
    <row r="2421" ht="15">
      <c r="BB2421" s="1"/>
    </row>
    <row r="2422" ht="15">
      <c r="BB2422" s="1"/>
    </row>
    <row r="2423" ht="15">
      <c r="BB2423" s="1"/>
    </row>
    <row r="2424" ht="15">
      <c r="BB2424" s="1"/>
    </row>
    <row r="2425" ht="15">
      <c r="BB2425" s="1"/>
    </row>
    <row r="2426" ht="15">
      <c r="BB2426" s="1"/>
    </row>
    <row r="2427" ht="15">
      <c r="BB2427" s="1"/>
    </row>
    <row r="2428" ht="15">
      <c r="BB2428" s="1"/>
    </row>
    <row r="2429" ht="15">
      <c r="BB2429" s="1"/>
    </row>
    <row r="2430" ht="15">
      <c r="BB2430" s="1"/>
    </row>
    <row r="2431" ht="15">
      <c r="BB2431" s="1"/>
    </row>
    <row r="2432" ht="15">
      <c r="BB2432" s="1"/>
    </row>
    <row r="2433" ht="15">
      <c r="BB2433" s="1"/>
    </row>
    <row r="2434" ht="15">
      <c r="BB2434" s="1"/>
    </row>
    <row r="2435" ht="15">
      <c r="BB2435" s="1"/>
    </row>
    <row r="2436" ht="15">
      <c r="BB2436" s="1"/>
    </row>
    <row r="2437" ht="15">
      <c r="BB2437" s="1"/>
    </row>
    <row r="2438" ht="15">
      <c r="BB2438" s="1"/>
    </row>
    <row r="2439" ht="15">
      <c r="BB2439" s="1"/>
    </row>
    <row r="2440" ht="15">
      <c r="BB2440" s="1"/>
    </row>
    <row r="2441" ht="15">
      <c r="BB2441" s="1"/>
    </row>
    <row r="2442" ht="15">
      <c r="BB2442" s="1"/>
    </row>
    <row r="2443" ht="15">
      <c r="BB2443" s="1"/>
    </row>
    <row r="2444" ht="15">
      <c r="BB2444" s="1"/>
    </row>
    <row r="2445" ht="15">
      <c r="BB2445" s="1"/>
    </row>
    <row r="2446" ht="15">
      <c r="BB2446" s="1"/>
    </row>
    <row r="2447" ht="15">
      <c r="BB2447" s="1"/>
    </row>
    <row r="2448" ht="15">
      <c r="BB2448" s="1"/>
    </row>
    <row r="2449" ht="15">
      <c r="BB2449" s="1"/>
    </row>
    <row r="2450" ht="15">
      <c r="BB2450" s="1"/>
    </row>
    <row r="2451" ht="15">
      <c r="BB2451" s="1"/>
    </row>
    <row r="2452" ht="15">
      <c r="BB2452" s="1"/>
    </row>
    <row r="2453" ht="15">
      <c r="BB2453" s="1"/>
    </row>
    <row r="2454" ht="15">
      <c r="BB2454" s="1"/>
    </row>
    <row r="2455" ht="15">
      <c r="BB2455" s="1"/>
    </row>
    <row r="2456" ht="15">
      <c r="BB2456" s="1"/>
    </row>
    <row r="2457" ht="15">
      <c r="BB2457" s="1"/>
    </row>
    <row r="2458" ht="15">
      <c r="BB2458" s="1"/>
    </row>
    <row r="2459" ht="15">
      <c r="BB2459" s="1"/>
    </row>
    <row r="2460" ht="15">
      <c r="BB2460" s="1"/>
    </row>
    <row r="2461" ht="15">
      <c r="BB2461" s="1"/>
    </row>
    <row r="2462" ht="15">
      <c r="BB2462" s="1"/>
    </row>
    <row r="2463" ht="15">
      <c r="BB2463" s="1"/>
    </row>
    <row r="2464" ht="15">
      <c r="BB2464" s="1"/>
    </row>
    <row r="2465" ht="15">
      <c r="BB2465" s="1"/>
    </row>
    <row r="2466" ht="15">
      <c r="BB2466" s="1"/>
    </row>
    <row r="2467" ht="15">
      <c r="BB2467" s="1"/>
    </row>
    <row r="2468" ht="15">
      <c r="BB2468" s="1"/>
    </row>
    <row r="2469" ht="15">
      <c r="BB2469" s="1"/>
    </row>
    <row r="2470" ht="15">
      <c r="BB2470" s="1"/>
    </row>
    <row r="2471" ht="15">
      <c r="BB2471" s="1"/>
    </row>
    <row r="2472" ht="15">
      <c r="BB2472" s="1"/>
    </row>
    <row r="2473" ht="15">
      <c r="BB2473" s="1"/>
    </row>
    <row r="2474" ht="15">
      <c r="BB2474" s="1"/>
    </row>
    <row r="2475" ht="15">
      <c r="BB2475" s="1"/>
    </row>
    <row r="2476" ht="15">
      <c r="BB2476" s="1"/>
    </row>
    <row r="2477" ht="15">
      <c r="BB2477" s="1"/>
    </row>
    <row r="2478" ht="15">
      <c r="BB2478" s="1"/>
    </row>
    <row r="2479" ht="15">
      <c r="BB2479" s="1"/>
    </row>
    <row r="2480" ht="15">
      <c r="BB2480" s="1"/>
    </row>
    <row r="2481" ht="15">
      <c r="BB2481" s="1"/>
    </row>
    <row r="2482" ht="15">
      <c r="BB2482" s="1"/>
    </row>
    <row r="2483" ht="15">
      <c r="BB2483" s="1"/>
    </row>
    <row r="2484" ht="15">
      <c r="BB2484" s="1"/>
    </row>
    <row r="2485" ht="15">
      <c r="BB2485" s="1"/>
    </row>
    <row r="2486" ht="15">
      <c r="BB2486" s="1"/>
    </row>
    <row r="2487" ht="15">
      <c r="BB2487" s="1"/>
    </row>
    <row r="2488" ht="15">
      <c r="BB2488" s="1"/>
    </row>
    <row r="2489" ht="15">
      <c r="BB2489" s="1"/>
    </row>
    <row r="2490" ht="15">
      <c r="BB2490" s="1"/>
    </row>
    <row r="2491" ht="15">
      <c r="BB2491" s="1"/>
    </row>
    <row r="2492" ht="15">
      <c r="BB2492" s="1"/>
    </row>
    <row r="2493" ht="15">
      <c r="BB2493" s="1"/>
    </row>
    <row r="2494" ht="15">
      <c r="BB2494" s="1"/>
    </row>
    <row r="2495" ht="15">
      <c r="BB2495" s="1"/>
    </row>
    <row r="2496" ht="15">
      <c r="BB2496" s="1"/>
    </row>
    <row r="2497" ht="15">
      <c r="BB2497" s="1"/>
    </row>
    <row r="2498" ht="15">
      <c r="BB2498" s="1"/>
    </row>
    <row r="2499" ht="15">
      <c r="BB2499" s="1"/>
    </row>
    <row r="2500" ht="15">
      <c r="BB2500" s="1"/>
    </row>
    <row r="2501" ht="15">
      <c r="BB2501" s="1"/>
    </row>
    <row r="2502" ht="15">
      <c r="BB2502" s="1"/>
    </row>
    <row r="2503" ht="15">
      <c r="BB2503" s="1"/>
    </row>
    <row r="2504" ht="15">
      <c r="BB2504" s="1"/>
    </row>
    <row r="2505" ht="15">
      <c r="BB2505" s="1"/>
    </row>
    <row r="2506" ht="15">
      <c r="BB2506" s="1"/>
    </row>
    <row r="2507" ht="15">
      <c r="BB2507" s="1"/>
    </row>
    <row r="2508" ht="15">
      <c r="BB2508" s="1"/>
    </row>
    <row r="2509" ht="15">
      <c r="BB2509" s="1"/>
    </row>
    <row r="2510" ht="15">
      <c r="BB2510" s="1"/>
    </row>
    <row r="2511" ht="15">
      <c r="BB2511" s="1"/>
    </row>
    <row r="2512" ht="15">
      <c r="BB2512" s="1"/>
    </row>
    <row r="2513" ht="15">
      <c r="BB2513" s="1"/>
    </row>
    <row r="2514" ht="15">
      <c r="BB2514" s="1"/>
    </row>
    <row r="2515" ht="15">
      <c r="BB2515" s="1"/>
    </row>
    <row r="2516" ht="15">
      <c r="BB2516" s="1"/>
    </row>
    <row r="2517" ht="15">
      <c r="BB2517" s="1"/>
    </row>
    <row r="2518" ht="15">
      <c r="BB2518" s="1"/>
    </row>
    <row r="2519" ht="15">
      <c r="BB2519" s="1"/>
    </row>
    <row r="2520" ht="15">
      <c r="BB2520" s="1"/>
    </row>
    <row r="2521" ht="15">
      <c r="BB2521" s="1"/>
    </row>
    <row r="2522" ht="15">
      <c r="BB2522" s="1"/>
    </row>
    <row r="2523" ht="15">
      <c r="BB2523" s="1"/>
    </row>
    <row r="2524" ht="15">
      <c r="BB2524" s="1"/>
    </row>
    <row r="2525" ht="15">
      <c r="BB2525" s="1"/>
    </row>
    <row r="2526" ht="15">
      <c r="BB2526" s="1"/>
    </row>
    <row r="2527" ht="15">
      <c r="BB2527" s="1"/>
    </row>
    <row r="2528" ht="15">
      <c r="BB2528" s="1"/>
    </row>
    <row r="2529" ht="15">
      <c r="BB2529" s="1"/>
    </row>
    <row r="2530" ht="15">
      <c r="BB2530" s="1"/>
    </row>
    <row r="2531" ht="15">
      <c r="BB2531" s="1"/>
    </row>
    <row r="2532" ht="15">
      <c r="BB2532" s="1"/>
    </row>
    <row r="2533" ht="15">
      <c r="BB2533" s="1"/>
    </row>
    <row r="2534" ht="15">
      <c r="BB2534" s="1"/>
    </row>
    <row r="2535" ht="15">
      <c r="BB2535" s="1"/>
    </row>
    <row r="2536" ht="15">
      <c r="BB2536" s="1"/>
    </row>
    <row r="2537" ht="15">
      <c r="BB2537" s="1"/>
    </row>
    <row r="2538" ht="15">
      <c r="BB2538" s="1"/>
    </row>
    <row r="2539" ht="15">
      <c r="BB2539" s="1"/>
    </row>
    <row r="2540" ht="15">
      <c r="BB2540" s="1"/>
    </row>
    <row r="2541" ht="15">
      <c r="BB2541" s="1"/>
    </row>
    <row r="2542" ht="15">
      <c r="BB2542" s="1"/>
    </row>
    <row r="2543" ht="15">
      <c r="BB2543" s="1"/>
    </row>
    <row r="2544" ht="15">
      <c r="BB2544" s="1"/>
    </row>
    <row r="2545" ht="15">
      <c r="BB2545" s="1"/>
    </row>
    <row r="2546" ht="15">
      <c r="BB2546" s="1"/>
    </row>
    <row r="2547" ht="15">
      <c r="BB2547" s="1"/>
    </row>
    <row r="2548" ht="15">
      <c r="BB2548" s="1"/>
    </row>
    <row r="2549" ht="15">
      <c r="BB2549" s="1"/>
    </row>
    <row r="2550" ht="15">
      <c r="BB2550" s="1"/>
    </row>
    <row r="2551" ht="15">
      <c r="BB2551" s="1"/>
    </row>
    <row r="2552" ht="15">
      <c r="BB2552" s="1"/>
    </row>
    <row r="2553" ht="15">
      <c r="BB2553" s="1"/>
    </row>
    <row r="2554" ht="15">
      <c r="BB2554" s="1"/>
    </row>
    <row r="2555" ht="15">
      <c r="BB2555" s="1"/>
    </row>
    <row r="2556" ht="15">
      <c r="BB2556" s="1"/>
    </row>
    <row r="2557" ht="15">
      <c r="BB2557" s="1"/>
    </row>
    <row r="2558" ht="15">
      <c r="BB2558" s="1"/>
    </row>
    <row r="2559" ht="15">
      <c r="BB2559" s="1"/>
    </row>
    <row r="2560" ht="15">
      <c r="BB2560" s="1"/>
    </row>
    <row r="2561" ht="15">
      <c r="BB2561" s="1"/>
    </row>
    <row r="2562" ht="15">
      <c r="BB2562" s="1"/>
    </row>
    <row r="2563" ht="15">
      <c r="BB2563" s="1"/>
    </row>
    <row r="2564" ht="15">
      <c r="BB2564" s="1"/>
    </row>
    <row r="2565" ht="15">
      <c r="BB2565" s="1"/>
    </row>
    <row r="2566" ht="15">
      <c r="BB2566" s="1"/>
    </row>
    <row r="2567" ht="15">
      <c r="BB2567" s="1"/>
    </row>
    <row r="2568" ht="15">
      <c r="BB2568" s="1"/>
    </row>
    <row r="2569" ht="15">
      <c r="BB2569" s="1"/>
    </row>
    <row r="2570" ht="15">
      <c r="BB2570" s="1"/>
    </row>
    <row r="2571" ht="15">
      <c r="BB2571" s="1"/>
    </row>
    <row r="2572" ht="15">
      <c r="BB2572" s="1"/>
    </row>
    <row r="2573" ht="15">
      <c r="BB2573" s="1"/>
    </row>
    <row r="2574" ht="15">
      <c r="BB2574" s="1"/>
    </row>
    <row r="2575" ht="15">
      <c r="BB2575" s="1"/>
    </row>
    <row r="2576" ht="15">
      <c r="BB2576" s="1"/>
    </row>
    <row r="2577" ht="15">
      <c r="BB2577" s="1"/>
    </row>
    <row r="2578" ht="15">
      <c r="BB2578" s="1"/>
    </row>
    <row r="2579" ht="15">
      <c r="BB2579" s="1"/>
    </row>
    <row r="2580" ht="15">
      <c r="BB2580" s="1"/>
    </row>
    <row r="2581" ht="15">
      <c r="BB2581" s="1"/>
    </row>
    <row r="2582" ht="15">
      <c r="BB2582" s="1"/>
    </row>
    <row r="2583" ht="15">
      <c r="BB2583" s="1"/>
    </row>
    <row r="2584" ht="15">
      <c r="BB2584" s="1"/>
    </row>
    <row r="2585" ht="15">
      <c r="BB2585" s="1"/>
    </row>
    <row r="2586" ht="15">
      <c r="BB2586" s="1"/>
    </row>
    <row r="2587" ht="15">
      <c r="BB2587" s="1"/>
    </row>
    <row r="2588" ht="15">
      <c r="BB2588" s="1"/>
    </row>
    <row r="2589" ht="15">
      <c r="BB2589" s="1"/>
    </row>
    <row r="2590" ht="15">
      <c r="BB2590" s="1"/>
    </row>
    <row r="2591" ht="15">
      <c r="BB2591" s="1"/>
    </row>
    <row r="2592" ht="15">
      <c r="BB2592" s="1"/>
    </row>
    <row r="2593" ht="15">
      <c r="BB2593" s="1"/>
    </row>
    <row r="2594" ht="15">
      <c r="BB2594" s="1"/>
    </row>
    <row r="2595" ht="15">
      <c r="BB2595" s="1"/>
    </row>
    <row r="2596" ht="15">
      <c r="BB2596" s="1"/>
    </row>
    <row r="2597" ht="15">
      <c r="BB2597" s="1"/>
    </row>
    <row r="2598" ht="15">
      <c r="BB2598" s="1"/>
    </row>
    <row r="2599" ht="15">
      <c r="BB2599" s="1"/>
    </row>
    <row r="2600" ht="15">
      <c r="BB2600" s="1"/>
    </row>
    <row r="2601" ht="15">
      <c r="BB2601" s="1"/>
    </row>
    <row r="2602" ht="15">
      <c r="BB2602" s="1"/>
    </row>
    <row r="2603" ht="15">
      <c r="BB2603" s="1"/>
    </row>
    <row r="2604" ht="15">
      <c r="BB2604" s="1"/>
    </row>
    <row r="2605" ht="15">
      <c r="BB2605" s="1"/>
    </row>
    <row r="2606" ht="15">
      <c r="BB2606" s="1"/>
    </row>
    <row r="2607" ht="15">
      <c r="BB2607" s="1"/>
    </row>
    <row r="2608" ht="15">
      <c r="BB2608" s="1"/>
    </row>
    <row r="2609" ht="15">
      <c r="BB2609" s="1"/>
    </row>
    <row r="2610" ht="15">
      <c r="BB2610" s="1"/>
    </row>
    <row r="2611" ht="15">
      <c r="BB2611" s="1"/>
    </row>
    <row r="2612" ht="15">
      <c r="BB2612" s="1"/>
    </row>
    <row r="2613" ht="15">
      <c r="BB2613" s="1"/>
    </row>
    <row r="2614" ht="15">
      <c r="BB2614" s="1"/>
    </row>
    <row r="2615" ht="15">
      <c r="BB2615" s="1"/>
    </row>
    <row r="2616" ht="15">
      <c r="BB2616" s="1"/>
    </row>
    <row r="2617" ht="15">
      <c r="BB2617" s="1"/>
    </row>
    <row r="2618" ht="15">
      <c r="BB2618" s="1"/>
    </row>
    <row r="2619" ht="15">
      <c r="BB2619" s="1"/>
    </row>
    <row r="2620" ht="15">
      <c r="BB2620" s="1"/>
    </row>
    <row r="2621" ht="15">
      <c r="BB2621" s="1"/>
    </row>
    <row r="2622" ht="15">
      <c r="BB2622" s="1"/>
    </row>
    <row r="2623" ht="15">
      <c r="BB2623" s="1"/>
    </row>
    <row r="2624" ht="15">
      <c r="BB2624" s="1"/>
    </row>
    <row r="2625" ht="15">
      <c r="BB2625" s="1"/>
    </row>
    <row r="2626" ht="15">
      <c r="BB2626" s="1"/>
    </row>
    <row r="2627" ht="15">
      <c r="BB2627" s="1"/>
    </row>
    <row r="2628" ht="15">
      <c r="BB2628" s="1"/>
    </row>
    <row r="2629" ht="15">
      <c r="BB2629" s="1"/>
    </row>
    <row r="2630" ht="15">
      <c r="BB2630" s="1"/>
    </row>
    <row r="2631" ht="15">
      <c r="BB2631" s="1"/>
    </row>
    <row r="2632" ht="15">
      <c r="BB2632" s="1"/>
    </row>
    <row r="2633" ht="15">
      <c r="BB2633" s="1"/>
    </row>
    <row r="2634" ht="15">
      <c r="BB2634" s="1"/>
    </row>
    <row r="2635" ht="15">
      <c r="BB2635" s="1"/>
    </row>
    <row r="2636" ht="15">
      <c r="BB2636" s="1"/>
    </row>
    <row r="2637" ht="15">
      <c r="BB2637" s="1"/>
    </row>
    <row r="2638" ht="15">
      <c r="BB2638" s="1"/>
    </row>
    <row r="2639" ht="15">
      <c r="BB2639" s="1"/>
    </row>
    <row r="2640" ht="15">
      <c r="BB2640" s="1"/>
    </row>
    <row r="2641" ht="15">
      <c r="BB2641" s="1"/>
    </row>
    <row r="2642" ht="15">
      <c r="BB2642" s="1"/>
    </row>
    <row r="2643" ht="15">
      <c r="BB2643" s="1"/>
    </row>
    <row r="2644" ht="15">
      <c r="BB2644" s="1"/>
    </row>
    <row r="2645" ht="15">
      <c r="BB2645" s="1"/>
    </row>
    <row r="2646" ht="15">
      <c r="BB2646" s="1"/>
    </row>
    <row r="2647" ht="15">
      <c r="BB2647" s="1"/>
    </row>
    <row r="2648" ht="15">
      <c r="BB2648" s="1"/>
    </row>
    <row r="2649" ht="15">
      <c r="BB2649" s="1"/>
    </row>
    <row r="2650" ht="15">
      <c r="BB2650" s="1"/>
    </row>
    <row r="2651" ht="15">
      <c r="BB2651" s="1"/>
    </row>
    <row r="2652" ht="15">
      <c r="BB2652" s="1"/>
    </row>
    <row r="2653" ht="15">
      <c r="BB2653" s="1"/>
    </row>
    <row r="2654" ht="15">
      <c r="BB2654" s="1"/>
    </row>
    <row r="2655" ht="15">
      <c r="BB2655" s="1"/>
    </row>
    <row r="2656" ht="15">
      <c r="BB2656" s="1"/>
    </row>
    <row r="2657" ht="15">
      <c r="BB2657" s="1"/>
    </row>
    <row r="2658" ht="15">
      <c r="BB2658" s="1"/>
    </row>
    <row r="2659" ht="15">
      <c r="BB2659" s="1"/>
    </row>
    <row r="2660" ht="15">
      <c r="BB2660" s="1"/>
    </row>
    <row r="2661" ht="15">
      <c r="BB2661" s="1"/>
    </row>
    <row r="2662" ht="15">
      <c r="BB2662" s="1"/>
    </row>
    <row r="2663" ht="15">
      <c r="BB2663" s="1"/>
    </row>
    <row r="2664" ht="15">
      <c r="BB2664" s="1"/>
    </row>
    <row r="2665" ht="15">
      <c r="BB2665" s="1"/>
    </row>
    <row r="2666" ht="15">
      <c r="BB2666" s="1"/>
    </row>
    <row r="2667" ht="15">
      <c r="BB2667" s="1"/>
    </row>
    <row r="2668" ht="15">
      <c r="BB2668" s="1"/>
    </row>
    <row r="2669" ht="15">
      <c r="BB2669" s="1"/>
    </row>
    <row r="2670" ht="15">
      <c r="BB2670" s="1"/>
    </row>
    <row r="2671" ht="15">
      <c r="BB2671" s="1"/>
    </row>
    <row r="2672" ht="15">
      <c r="BB2672" s="1"/>
    </row>
    <row r="2673" ht="15">
      <c r="BB2673" s="1"/>
    </row>
    <row r="2674" ht="15">
      <c r="BB2674" s="1"/>
    </row>
    <row r="2675" ht="15">
      <c r="BB2675" s="1"/>
    </row>
    <row r="2676" ht="15">
      <c r="BB2676" s="1"/>
    </row>
    <row r="2677" ht="15">
      <c r="BB2677" s="1"/>
    </row>
    <row r="2678" ht="15">
      <c r="BB2678" s="1"/>
    </row>
    <row r="2679" ht="15">
      <c r="BB2679" s="1"/>
    </row>
    <row r="2680" ht="15">
      <c r="BB2680" s="1"/>
    </row>
    <row r="2681" ht="15">
      <c r="BB2681" s="1"/>
    </row>
    <row r="2682" ht="15">
      <c r="BB2682" s="1"/>
    </row>
    <row r="2683" ht="15">
      <c r="BB2683" s="1"/>
    </row>
    <row r="2684" ht="15">
      <c r="BB2684" s="1"/>
    </row>
    <row r="2685" ht="15">
      <c r="BB2685" s="1"/>
    </row>
    <row r="2686" ht="15">
      <c r="BB2686" s="1"/>
    </row>
    <row r="2687" ht="15">
      <c r="BB2687" s="1"/>
    </row>
    <row r="2688" ht="15">
      <c r="BB2688" s="1"/>
    </row>
    <row r="2689" ht="15">
      <c r="BB2689" s="1"/>
    </row>
    <row r="2690" ht="15">
      <c r="BB2690" s="1"/>
    </row>
    <row r="2691" ht="15">
      <c r="BB2691" s="1"/>
    </row>
    <row r="2692" ht="15">
      <c r="BB2692" s="1"/>
    </row>
    <row r="2693" ht="15">
      <c r="BB2693" s="1"/>
    </row>
    <row r="2694" ht="15">
      <c r="BB2694" s="1"/>
    </row>
    <row r="2695" ht="15">
      <c r="BB2695" s="1"/>
    </row>
    <row r="2696" ht="15">
      <c r="BB2696" s="1"/>
    </row>
    <row r="2697" ht="15">
      <c r="BB2697" s="1"/>
    </row>
    <row r="2698" ht="15">
      <c r="BB2698" s="1"/>
    </row>
    <row r="2699" ht="15">
      <c r="BB2699" s="1"/>
    </row>
    <row r="2700" ht="15">
      <c r="BB2700" s="1"/>
    </row>
    <row r="2701" ht="15">
      <c r="BB2701" s="1"/>
    </row>
    <row r="2702" ht="15">
      <c r="BB2702" s="1"/>
    </row>
    <row r="2703" ht="15">
      <c r="BB2703" s="1"/>
    </row>
    <row r="2704" ht="15">
      <c r="BB2704" s="1"/>
    </row>
    <row r="2705" ht="15">
      <c r="BB2705" s="1"/>
    </row>
    <row r="2706" ht="15">
      <c r="BB2706" s="1"/>
    </row>
    <row r="2707" ht="15">
      <c r="BB2707" s="1"/>
    </row>
    <row r="2708" ht="15">
      <c r="BB2708" s="1"/>
    </row>
    <row r="2709" ht="15">
      <c r="BB2709" s="1"/>
    </row>
    <row r="2710" ht="15">
      <c r="BB2710" s="1"/>
    </row>
    <row r="2711" ht="15">
      <c r="BB2711" s="1"/>
    </row>
    <row r="2712" ht="15">
      <c r="BB2712" s="1"/>
    </row>
    <row r="2713" ht="15">
      <c r="BB2713" s="1"/>
    </row>
    <row r="2714" ht="15">
      <c r="BB2714" s="1"/>
    </row>
    <row r="2715" ht="15">
      <c r="BB2715" s="1"/>
    </row>
    <row r="2716" ht="15">
      <c r="BB2716" s="1"/>
    </row>
    <row r="2717" ht="15">
      <c r="BB2717" s="1"/>
    </row>
    <row r="2718" ht="15">
      <c r="BB2718" s="1"/>
    </row>
    <row r="2719" ht="15">
      <c r="BB2719" s="1"/>
    </row>
    <row r="2720" ht="15">
      <c r="BB2720" s="1"/>
    </row>
    <row r="2721" ht="15">
      <c r="BB2721" s="1"/>
    </row>
    <row r="2722" ht="15">
      <c r="BB2722" s="1"/>
    </row>
    <row r="2723" ht="15">
      <c r="BB2723" s="1"/>
    </row>
    <row r="2724" ht="15">
      <c r="BB2724" s="1"/>
    </row>
    <row r="2725" ht="15">
      <c r="BB2725" s="1"/>
    </row>
    <row r="2726" ht="15">
      <c r="BB2726" s="1"/>
    </row>
    <row r="2727" ht="15">
      <c r="BB2727" s="1"/>
    </row>
    <row r="2728" ht="15">
      <c r="BB2728" s="1"/>
    </row>
    <row r="2729" ht="15">
      <c r="BB2729" s="1"/>
    </row>
    <row r="2730" ht="15">
      <c r="BB2730" s="1"/>
    </row>
    <row r="2731" ht="15">
      <c r="BB2731" s="1"/>
    </row>
    <row r="2732" ht="15">
      <c r="BB2732" s="1"/>
    </row>
    <row r="2733" ht="15">
      <c r="BB2733" s="1"/>
    </row>
    <row r="2734" ht="15">
      <c r="BB2734" s="1"/>
    </row>
    <row r="2735" ht="15">
      <c r="BB2735" s="1"/>
    </row>
    <row r="2736" ht="15">
      <c r="BB2736" s="1"/>
    </row>
    <row r="2737" ht="15">
      <c r="BB2737" s="1"/>
    </row>
    <row r="2738" ht="15">
      <c r="BB2738" s="1"/>
    </row>
    <row r="2739" ht="15">
      <c r="BB2739" s="1"/>
    </row>
    <row r="2740" ht="15">
      <c r="BB2740" s="1"/>
    </row>
    <row r="2741" ht="15">
      <c r="BB2741" s="1"/>
    </row>
    <row r="2742" ht="15">
      <c r="BB2742" s="1"/>
    </row>
    <row r="2743" ht="15">
      <c r="BB2743" s="1"/>
    </row>
    <row r="2744" ht="15">
      <c r="BB2744" s="1"/>
    </row>
    <row r="2745" ht="15">
      <c r="BB2745" s="1"/>
    </row>
    <row r="2746" ht="15">
      <c r="BB2746" s="1"/>
    </row>
    <row r="2747" ht="15">
      <c r="BB2747" s="1"/>
    </row>
    <row r="2748" ht="15">
      <c r="BB2748" s="1"/>
    </row>
    <row r="2749" ht="15">
      <c r="BB2749" s="1"/>
    </row>
    <row r="2750" ht="15">
      <c r="BB2750" s="1"/>
    </row>
    <row r="2751" ht="15">
      <c r="BB2751" s="1"/>
    </row>
    <row r="2752" ht="15">
      <c r="BB2752" s="1"/>
    </row>
    <row r="2753" ht="15">
      <c r="BB2753" s="1"/>
    </row>
    <row r="2754" ht="15">
      <c r="BB2754" s="1"/>
    </row>
    <row r="2755" ht="15">
      <c r="BB2755" s="1"/>
    </row>
    <row r="2756" ht="15">
      <c r="BB2756" s="1"/>
    </row>
    <row r="2757" ht="15">
      <c r="BB2757" s="1"/>
    </row>
    <row r="2758" ht="15">
      <c r="BB2758" s="1"/>
    </row>
    <row r="2759" ht="15">
      <c r="BB2759" s="1"/>
    </row>
    <row r="2760" ht="15">
      <c r="BB2760" s="1"/>
    </row>
    <row r="2761" ht="15">
      <c r="BB2761" s="1"/>
    </row>
    <row r="2762" ht="15">
      <c r="BB2762" s="1"/>
    </row>
    <row r="2763" ht="15">
      <c r="BB2763" s="1"/>
    </row>
    <row r="2764" ht="15">
      <c r="BB2764" s="1"/>
    </row>
    <row r="2765" ht="15">
      <c r="BB2765" s="1"/>
    </row>
    <row r="2766" ht="15">
      <c r="BB2766" s="1"/>
    </row>
    <row r="2767" ht="15">
      <c r="BB2767" s="1"/>
    </row>
    <row r="2768" ht="15">
      <c r="BB2768" s="1"/>
    </row>
    <row r="2769" ht="15">
      <c r="BB2769" s="1"/>
    </row>
    <row r="2770" ht="15">
      <c r="BB2770" s="1"/>
    </row>
    <row r="2771" ht="15">
      <c r="BB2771" s="1"/>
    </row>
    <row r="2772" ht="15">
      <c r="BB2772" s="1"/>
    </row>
    <row r="2773" ht="15">
      <c r="BB2773" s="1"/>
    </row>
    <row r="2774" ht="15">
      <c r="BB2774" s="1"/>
    </row>
    <row r="2775" ht="15">
      <c r="BB2775" s="1"/>
    </row>
    <row r="2776" ht="15">
      <c r="BB2776" s="1"/>
    </row>
    <row r="2777" ht="15">
      <c r="BB2777" s="1"/>
    </row>
    <row r="2778" ht="15">
      <c r="BB2778" s="1"/>
    </row>
    <row r="2779" ht="15">
      <c r="BB2779" s="1"/>
    </row>
    <row r="2780" ht="15">
      <c r="BB2780" s="1"/>
    </row>
    <row r="2781" ht="15">
      <c r="BB2781" s="1"/>
    </row>
    <row r="2782" ht="15">
      <c r="BB2782" s="1"/>
    </row>
    <row r="2783" ht="15">
      <c r="BB2783" s="1"/>
    </row>
    <row r="2784" ht="15">
      <c r="BB2784" s="1"/>
    </row>
    <row r="2785" ht="15">
      <c r="BB2785" s="1"/>
    </row>
    <row r="2786" ht="15">
      <c r="BB2786" s="1"/>
    </row>
    <row r="2787" ht="15">
      <c r="BB2787" s="1"/>
    </row>
    <row r="2788" ht="15">
      <c r="BB2788" s="1"/>
    </row>
    <row r="2789" ht="15">
      <c r="BB2789" s="1"/>
    </row>
    <row r="2790" ht="15">
      <c r="BB2790" s="1"/>
    </row>
    <row r="2791" ht="15">
      <c r="BB2791" s="1"/>
    </row>
    <row r="2792" ht="15">
      <c r="BB2792" s="1"/>
    </row>
    <row r="2793" ht="15">
      <c r="BB2793" s="1"/>
    </row>
    <row r="2794" ht="15">
      <c r="BB2794" s="1"/>
    </row>
    <row r="2795" ht="15">
      <c r="BB2795" s="1"/>
    </row>
    <row r="2796" ht="15">
      <c r="BB2796" s="1"/>
    </row>
    <row r="2797" ht="15">
      <c r="BB2797" s="1"/>
    </row>
    <row r="2798" ht="15">
      <c r="BB2798" s="1"/>
    </row>
    <row r="2799" ht="15">
      <c r="BB2799" s="1"/>
    </row>
    <row r="2800" ht="15">
      <c r="BB2800" s="1"/>
    </row>
    <row r="2801" ht="15">
      <c r="BB2801" s="1"/>
    </row>
    <row r="2802" ht="15">
      <c r="BB2802" s="1"/>
    </row>
    <row r="2803" ht="15">
      <c r="BB2803" s="1"/>
    </row>
    <row r="2804" ht="15">
      <c r="BB2804" s="1"/>
    </row>
    <row r="2805" ht="15">
      <c r="BB2805" s="1"/>
    </row>
    <row r="2806" ht="15">
      <c r="BB2806" s="1"/>
    </row>
    <row r="2807" ht="15">
      <c r="BB2807" s="1"/>
    </row>
    <row r="2808" ht="15">
      <c r="BB2808" s="1"/>
    </row>
    <row r="2809" ht="15">
      <c r="BB2809" s="1"/>
    </row>
    <row r="2810" ht="15">
      <c r="BB2810" s="1"/>
    </row>
    <row r="2811" ht="15">
      <c r="BB2811" s="1"/>
    </row>
    <row r="2812" ht="15">
      <c r="BB2812" s="1"/>
    </row>
    <row r="2813" ht="15">
      <c r="BB2813" s="1"/>
    </row>
    <row r="2814" ht="15">
      <c r="BB2814" s="1"/>
    </row>
    <row r="2815" ht="15">
      <c r="BB2815" s="1"/>
    </row>
    <row r="2816" ht="15">
      <c r="BB2816" s="1"/>
    </row>
    <row r="2817" ht="15">
      <c r="BB2817" s="1"/>
    </row>
    <row r="2818" ht="15">
      <c r="BB2818" s="1"/>
    </row>
    <row r="2819" ht="15">
      <c r="BB2819" s="1"/>
    </row>
    <row r="2820" ht="15">
      <c r="BB2820" s="1"/>
    </row>
    <row r="2821" ht="15">
      <c r="BB2821" s="1"/>
    </row>
    <row r="2822" ht="15">
      <c r="BB2822" s="1"/>
    </row>
    <row r="2823" ht="15">
      <c r="BB2823" s="1"/>
    </row>
    <row r="2824" ht="15">
      <c r="BB2824" s="1"/>
    </row>
    <row r="2825" ht="15">
      <c r="BB2825" s="1"/>
    </row>
    <row r="2826" ht="15">
      <c r="BB2826" s="1"/>
    </row>
    <row r="2827" ht="15">
      <c r="BB2827" s="1"/>
    </row>
    <row r="2828" ht="15">
      <c r="BB2828" s="1"/>
    </row>
    <row r="2829" ht="15">
      <c r="BB2829" s="1"/>
    </row>
    <row r="2830" ht="15">
      <c r="BB2830" s="1"/>
    </row>
    <row r="2831" ht="15">
      <c r="BB2831" s="1"/>
    </row>
    <row r="2832" ht="15">
      <c r="BB2832" s="1"/>
    </row>
    <row r="2833" ht="15">
      <c r="BB2833" s="1"/>
    </row>
    <row r="2834" ht="15">
      <c r="BB2834" s="1"/>
    </row>
    <row r="2835" ht="15">
      <c r="BB2835" s="1"/>
    </row>
    <row r="2836" ht="15">
      <c r="BB2836" s="1"/>
    </row>
    <row r="2837" ht="15">
      <c r="BB2837" s="1"/>
    </row>
    <row r="2838" ht="15">
      <c r="BB2838" s="1"/>
    </row>
    <row r="2839" ht="15">
      <c r="BB2839" s="1"/>
    </row>
    <row r="2840" ht="15">
      <c r="BB2840" s="1"/>
    </row>
    <row r="2841" ht="15">
      <c r="BB2841" s="1"/>
    </row>
    <row r="2842" ht="15">
      <c r="BB2842" s="1"/>
    </row>
    <row r="2843" ht="15">
      <c r="BB2843" s="1"/>
    </row>
    <row r="2844" ht="15">
      <c r="BB2844" s="1"/>
    </row>
    <row r="2845" ht="15">
      <c r="BB2845" s="1"/>
    </row>
    <row r="2846" ht="15">
      <c r="BB2846" s="1"/>
    </row>
    <row r="2847" ht="15">
      <c r="BB2847" s="1"/>
    </row>
    <row r="2848" ht="15">
      <c r="BB2848" s="1"/>
    </row>
    <row r="2849" ht="15">
      <c r="BB2849" s="1"/>
    </row>
    <row r="2850" ht="15">
      <c r="BB2850" s="1"/>
    </row>
    <row r="2851" ht="15">
      <c r="BB2851" s="1"/>
    </row>
    <row r="2852" ht="15">
      <c r="BB2852" s="1"/>
    </row>
    <row r="2853" ht="15">
      <c r="BB2853" s="1"/>
    </row>
    <row r="2854" ht="15">
      <c r="BB2854" s="1"/>
    </row>
    <row r="2855" ht="15">
      <c r="BB2855" s="1"/>
    </row>
    <row r="2856" ht="15">
      <c r="BB2856" s="1"/>
    </row>
    <row r="2857" ht="15">
      <c r="BB2857" s="1"/>
    </row>
    <row r="2858" ht="15">
      <c r="BB2858" s="1"/>
    </row>
    <row r="2859" ht="15">
      <c r="BB2859" s="1"/>
    </row>
    <row r="2860" ht="15">
      <c r="BB2860" s="1"/>
    </row>
    <row r="2861" ht="15">
      <c r="BB2861" s="1"/>
    </row>
    <row r="2862" ht="15">
      <c r="BB2862" s="1"/>
    </row>
    <row r="2863" ht="15">
      <c r="BB2863" s="1"/>
    </row>
    <row r="2864" ht="15">
      <c r="BB2864" s="1"/>
    </row>
    <row r="2865" ht="15">
      <c r="BB2865" s="1"/>
    </row>
    <row r="2866" ht="15">
      <c r="BB2866" s="1"/>
    </row>
    <row r="2867" ht="15">
      <c r="BB2867" s="1"/>
    </row>
    <row r="2868" ht="15">
      <c r="BB2868" s="1"/>
    </row>
    <row r="2869" ht="15">
      <c r="BB2869" s="1"/>
    </row>
    <row r="2870" ht="15">
      <c r="BB2870" s="1"/>
    </row>
    <row r="2871" ht="15">
      <c r="BB2871" s="1"/>
    </row>
    <row r="2872" ht="15">
      <c r="BB2872" s="1"/>
    </row>
    <row r="2873" ht="15">
      <c r="BB2873" s="1"/>
    </row>
    <row r="2874" ht="15">
      <c r="BB2874" s="1"/>
    </row>
    <row r="2875" ht="15">
      <c r="BB2875" s="1"/>
    </row>
    <row r="2876" ht="15">
      <c r="BB2876" s="1"/>
    </row>
    <row r="2877" ht="15">
      <c r="BB2877" s="1"/>
    </row>
    <row r="2878" ht="15">
      <c r="BB2878" s="1"/>
    </row>
    <row r="2879" ht="15">
      <c r="BB2879" s="1"/>
    </row>
    <row r="2880" ht="15">
      <c r="BB2880" s="1"/>
    </row>
    <row r="2881" ht="15">
      <c r="BB2881" s="1"/>
    </row>
    <row r="2882" ht="15">
      <c r="BB2882" s="1"/>
    </row>
    <row r="2883" ht="15">
      <c r="BB2883" s="1"/>
    </row>
    <row r="2884" ht="15">
      <c r="BB2884" s="1"/>
    </row>
    <row r="2885" ht="15">
      <c r="BB2885" s="1"/>
    </row>
    <row r="2886" ht="15">
      <c r="BB2886" s="1"/>
    </row>
    <row r="2887" ht="15">
      <c r="BB2887" s="1"/>
    </row>
    <row r="2888" ht="15">
      <c r="BB2888" s="1"/>
    </row>
    <row r="2889" ht="15">
      <c r="BB2889" s="1"/>
    </row>
    <row r="2890" ht="15">
      <c r="BB2890" s="1"/>
    </row>
    <row r="2891" ht="15">
      <c r="BB2891" s="1"/>
    </row>
    <row r="2892" ht="15">
      <c r="BB2892" s="1"/>
    </row>
    <row r="2893" ht="15">
      <c r="BB2893" s="1"/>
    </row>
    <row r="2894" ht="15">
      <c r="BB2894" s="1"/>
    </row>
    <row r="2895" ht="15">
      <c r="BB2895" s="1"/>
    </row>
    <row r="2896" ht="15">
      <c r="BB2896" s="1"/>
    </row>
    <row r="2897" ht="15">
      <c r="BB2897" s="1"/>
    </row>
    <row r="2898" ht="15">
      <c r="BB2898" s="1"/>
    </row>
    <row r="2899" ht="15">
      <c r="BB2899" s="1"/>
    </row>
    <row r="2900" ht="15">
      <c r="BB2900" s="1"/>
    </row>
    <row r="2901" ht="15">
      <c r="BB2901" s="1"/>
    </row>
    <row r="2902" ht="15">
      <c r="BB2902" s="1"/>
    </row>
    <row r="2903" ht="15">
      <c r="BB2903" s="1"/>
    </row>
    <row r="2904" ht="15">
      <c r="BB2904" s="1"/>
    </row>
    <row r="2905" ht="15">
      <c r="BB2905" s="1"/>
    </row>
    <row r="2906" ht="15">
      <c r="BB2906" s="1"/>
    </row>
    <row r="2907" ht="15">
      <c r="BB2907" s="1"/>
    </row>
    <row r="2908" ht="15">
      <c r="BB2908" s="1"/>
    </row>
    <row r="2909" ht="15">
      <c r="BB2909" s="1"/>
    </row>
    <row r="2910" ht="15">
      <c r="BB2910" s="1"/>
    </row>
    <row r="2911" ht="15">
      <c r="BB2911" s="1"/>
    </row>
    <row r="2912" ht="15">
      <c r="BB2912" s="1"/>
    </row>
    <row r="2913" ht="15">
      <c r="BB2913" s="1"/>
    </row>
    <row r="2914" ht="15">
      <c r="BB2914" s="1"/>
    </row>
    <row r="2915" ht="15">
      <c r="BB2915" s="1"/>
    </row>
    <row r="2916" ht="15">
      <c r="BB2916" s="1"/>
    </row>
    <row r="2917" ht="15">
      <c r="BB2917" s="1"/>
    </row>
    <row r="2918" ht="15">
      <c r="BB2918" s="1"/>
    </row>
    <row r="2919" ht="15">
      <c r="BB2919" s="1"/>
    </row>
    <row r="2920" ht="15">
      <c r="BB2920" s="1"/>
    </row>
    <row r="2921" ht="15">
      <c r="BB2921" s="1"/>
    </row>
    <row r="2922" ht="15">
      <c r="BB2922" s="1"/>
    </row>
    <row r="2923" ht="15">
      <c r="BB2923" s="1"/>
    </row>
    <row r="2924" ht="15">
      <c r="BB2924" s="1"/>
    </row>
    <row r="2925" ht="15">
      <c r="BB2925" s="1"/>
    </row>
    <row r="2926" ht="15">
      <c r="BB2926" s="1"/>
    </row>
    <row r="2927" ht="15">
      <c r="BB2927" s="1"/>
    </row>
    <row r="2928" ht="15">
      <c r="BB2928" s="1"/>
    </row>
    <row r="2929" ht="15">
      <c r="BB2929" s="1"/>
    </row>
    <row r="2930" ht="15">
      <c r="BB2930" s="1"/>
    </row>
    <row r="2931" ht="15">
      <c r="BB2931" s="1"/>
    </row>
    <row r="2932" ht="15">
      <c r="BB2932" s="1"/>
    </row>
    <row r="2933" ht="15">
      <c r="BB2933" s="1"/>
    </row>
    <row r="2934" ht="15">
      <c r="BB2934" s="1"/>
    </row>
    <row r="2935" ht="15">
      <c r="BB2935" s="1"/>
    </row>
    <row r="2936" ht="15">
      <c r="BB2936" s="1"/>
    </row>
    <row r="2937" ht="15">
      <c r="BB2937" s="1"/>
    </row>
    <row r="2938" ht="15">
      <c r="BB2938" s="1"/>
    </row>
    <row r="2939" ht="15">
      <c r="BB2939" s="1"/>
    </row>
    <row r="2940" ht="15">
      <c r="BB2940" s="1"/>
    </row>
    <row r="2941" ht="15">
      <c r="BB2941" s="1"/>
    </row>
    <row r="2942" ht="15">
      <c r="BB2942" s="1"/>
    </row>
    <row r="2943" ht="15">
      <c r="BB2943" s="1"/>
    </row>
    <row r="2944" ht="15">
      <c r="BB2944" s="1"/>
    </row>
    <row r="2945" ht="15">
      <c r="BB2945" s="1"/>
    </row>
    <row r="2946" ht="15">
      <c r="BB2946" s="1"/>
    </row>
    <row r="2947" ht="15">
      <c r="BB2947" s="1"/>
    </row>
    <row r="2948" ht="15">
      <c r="BB2948" s="1"/>
    </row>
    <row r="2949" ht="15">
      <c r="BB2949" s="1"/>
    </row>
    <row r="2950" ht="15">
      <c r="BB2950" s="1"/>
    </row>
    <row r="2951" ht="15">
      <c r="BB2951" s="1"/>
    </row>
    <row r="2952" ht="15">
      <c r="BB2952" s="1"/>
    </row>
    <row r="2953" ht="15">
      <c r="BB2953" s="1"/>
    </row>
    <row r="2954" ht="15">
      <c r="BB2954" s="1"/>
    </row>
    <row r="2955" ht="15">
      <c r="BB2955" s="1"/>
    </row>
    <row r="2956" ht="15">
      <c r="BB2956" s="1"/>
    </row>
    <row r="2957" ht="15">
      <c r="BB2957" s="1"/>
    </row>
    <row r="2958" ht="15">
      <c r="BB2958" s="1"/>
    </row>
    <row r="2959" ht="15">
      <c r="BB2959" s="1"/>
    </row>
    <row r="2960" ht="15">
      <c r="BB2960" s="1"/>
    </row>
    <row r="2961" ht="15">
      <c r="BB2961" s="1"/>
    </row>
    <row r="2962" ht="15">
      <c r="BB2962" s="1"/>
    </row>
    <row r="2963" ht="15">
      <c r="BB2963" s="1"/>
    </row>
    <row r="2964" ht="15">
      <c r="BB2964" s="1"/>
    </row>
    <row r="2965" ht="15">
      <c r="BB2965" s="1"/>
    </row>
    <row r="2966" ht="15">
      <c r="BB2966" s="1"/>
    </row>
    <row r="2967" ht="15">
      <c r="BB2967" s="1"/>
    </row>
    <row r="2968" ht="15">
      <c r="BB2968" s="1"/>
    </row>
    <row r="2969" ht="15">
      <c r="BB2969" s="1"/>
    </row>
    <row r="2970" ht="15">
      <c r="BB2970" s="1"/>
    </row>
    <row r="2971" ht="15">
      <c r="BB2971" s="1"/>
    </row>
    <row r="2972" ht="15">
      <c r="BB2972" s="1"/>
    </row>
    <row r="2973" ht="15">
      <c r="BB2973" s="1"/>
    </row>
    <row r="2974" ht="15">
      <c r="BB2974" s="1"/>
    </row>
    <row r="2975" ht="15">
      <c r="BB2975" s="1"/>
    </row>
    <row r="2976" ht="15">
      <c r="BB2976" s="1"/>
    </row>
    <row r="2977" ht="15">
      <c r="BB2977" s="1"/>
    </row>
    <row r="2978" ht="15">
      <c r="BB2978" s="1"/>
    </row>
    <row r="2979" ht="15">
      <c r="BB2979" s="1"/>
    </row>
    <row r="2980" ht="15">
      <c r="BB2980" s="1"/>
    </row>
    <row r="2981" ht="15">
      <c r="BB2981" s="1"/>
    </row>
    <row r="2982" ht="15">
      <c r="BB2982" s="1"/>
    </row>
    <row r="2983" ht="15">
      <c r="BB2983" s="1"/>
    </row>
    <row r="2984" ht="15">
      <c r="BB2984" s="1"/>
    </row>
    <row r="2985" ht="15">
      <c r="BB2985" s="1"/>
    </row>
    <row r="2986" ht="15">
      <c r="BB2986" s="1"/>
    </row>
    <row r="2987" ht="15">
      <c r="BB2987" s="1"/>
    </row>
    <row r="2988" ht="15">
      <c r="BB2988" s="1"/>
    </row>
    <row r="2989" ht="15">
      <c r="BB2989" s="1"/>
    </row>
    <row r="2990" ht="15">
      <c r="BB2990" s="1"/>
    </row>
    <row r="2991" ht="15">
      <c r="BB2991" s="1"/>
    </row>
    <row r="2992" ht="15">
      <c r="BB2992" s="1"/>
    </row>
    <row r="2993" ht="15">
      <c r="BB2993" s="1"/>
    </row>
    <row r="2994" ht="15">
      <c r="BB2994" s="1"/>
    </row>
    <row r="2995" ht="15">
      <c r="BB2995" s="1"/>
    </row>
    <row r="2996" ht="15">
      <c r="BB2996" s="1"/>
    </row>
    <row r="2997" ht="15">
      <c r="BB2997" s="1"/>
    </row>
    <row r="2998" ht="15">
      <c r="BB2998" s="1"/>
    </row>
    <row r="2999" ht="15">
      <c r="BB2999" s="1"/>
    </row>
    <row r="3000" ht="15">
      <c r="BB3000" s="1"/>
    </row>
    <row r="3001" ht="15">
      <c r="BB3001" s="1"/>
    </row>
    <row r="3002" ht="15">
      <c r="BB3002" s="1"/>
    </row>
    <row r="3003" ht="15">
      <c r="BB3003" s="1"/>
    </row>
    <row r="3004" ht="15">
      <c r="BB3004" s="1"/>
    </row>
    <row r="3005" ht="15">
      <c r="BB3005" s="1"/>
    </row>
    <row r="3006" ht="15">
      <c r="BB3006" s="1"/>
    </row>
    <row r="3007" ht="15">
      <c r="BB3007" s="1"/>
    </row>
    <row r="3008" ht="15">
      <c r="BB3008" s="1"/>
    </row>
    <row r="3009" ht="15">
      <c r="BB3009" s="1"/>
    </row>
    <row r="3010" ht="15">
      <c r="BB3010" s="1"/>
    </row>
    <row r="3011" ht="15">
      <c r="BB3011" s="1"/>
    </row>
    <row r="3012" ht="15">
      <c r="BB3012" s="1"/>
    </row>
    <row r="3013" ht="15">
      <c r="BB3013" s="1"/>
    </row>
    <row r="3014" ht="15">
      <c r="BB3014" s="1"/>
    </row>
    <row r="3015" ht="15">
      <c r="BB3015" s="1"/>
    </row>
    <row r="3016" ht="15">
      <c r="BB3016" s="1"/>
    </row>
    <row r="3017" ht="15">
      <c r="BB3017" s="1"/>
    </row>
    <row r="3018" ht="15">
      <c r="BB3018" s="1"/>
    </row>
    <row r="3019" ht="15">
      <c r="BB3019" s="1"/>
    </row>
    <row r="3020" ht="15">
      <c r="BB3020" s="1"/>
    </row>
    <row r="3021" ht="15">
      <c r="BB3021" s="1"/>
    </row>
    <row r="3022" ht="15">
      <c r="BB3022" s="1"/>
    </row>
    <row r="3023" ht="15">
      <c r="BB3023" s="1"/>
    </row>
    <row r="3024" ht="15">
      <c r="BB3024" s="1"/>
    </row>
    <row r="3025" ht="15">
      <c r="BB3025" s="1"/>
    </row>
    <row r="3026" ht="15">
      <c r="BB3026" s="1"/>
    </row>
    <row r="3027" ht="15">
      <c r="BB3027" s="1"/>
    </row>
    <row r="3028" ht="15">
      <c r="BB3028" s="1"/>
    </row>
    <row r="3029" ht="15">
      <c r="BB3029" s="1"/>
    </row>
    <row r="3030" ht="15">
      <c r="BB3030" s="1"/>
    </row>
    <row r="3031" ht="15">
      <c r="BB3031" s="1"/>
    </row>
    <row r="3032" ht="15">
      <c r="BB3032" s="1"/>
    </row>
    <row r="3033" ht="15">
      <c r="BB3033" s="1"/>
    </row>
    <row r="3034" ht="15">
      <c r="BB3034" s="1"/>
    </row>
    <row r="3035" ht="15">
      <c r="BB3035" s="1"/>
    </row>
    <row r="3036" ht="15">
      <c r="BB3036" s="1"/>
    </row>
    <row r="3037" ht="15">
      <c r="BB3037" s="1"/>
    </row>
    <row r="3038" ht="15">
      <c r="BB3038" s="1"/>
    </row>
    <row r="3039" ht="15">
      <c r="BB3039" s="1"/>
    </row>
    <row r="3040" ht="15">
      <c r="BB3040" s="1"/>
    </row>
    <row r="3041" ht="15">
      <c r="BB3041" s="1"/>
    </row>
    <row r="3042" ht="15">
      <c r="BB3042" s="1"/>
    </row>
    <row r="3043" ht="15">
      <c r="BB3043" s="1"/>
    </row>
    <row r="3044" ht="15">
      <c r="BB3044" s="1"/>
    </row>
    <row r="3045" ht="15">
      <c r="BB3045" s="1"/>
    </row>
    <row r="3046" ht="15">
      <c r="BB3046" s="1"/>
    </row>
    <row r="3047" ht="15">
      <c r="BB3047" s="1"/>
    </row>
    <row r="3048" ht="15">
      <c r="BB3048" s="1"/>
    </row>
    <row r="3049" ht="15">
      <c r="BB3049" s="1"/>
    </row>
    <row r="3050" ht="15">
      <c r="BB3050" s="1"/>
    </row>
    <row r="3051" ht="15">
      <c r="BB3051" s="1"/>
    </row>
    <row r="3052" ht="15">
      <c r="BB3052" s="1"/>
    </row>
    <row r="3053" ht="15">
      <c r="BB3053" s="1"/>
    </row>
    <row r="3054" ht="15">
      <c r="BB3054" s="1"/>
    </row>
    <row r="3055" ht="15">
      <c r="BB3055" s="1"/>
    </row>
    <row r="3056" ht="15">
      <c r="BB3056" s="1"/>
    </row>
    <row r="3057" ht="15">
      <c r="BB3057" s="1"/>
    </row>
    <row r="3058" ht="15">
      <c r="BB3058" s="1"/>
    </row>
    <row r="3059" ht="15">
      <c r="BB3059" s="1"/>
    </row>
    <row r="3060" ht="15">
      <c r="BB3060" s="1"/>
    </row>
    <row r="3061" ht="15">
      <c r="BB3061" s="1"/>
    </row>
    <row r="3062" ht="15">
      <c r="BB3062" s="1"/>
    </row>
    <row r="3063" ht="15">
      <c r="BB3063" s="1"/>
    </row>
    <row r="3064" ht="15">
      <c r="BB3064" s="1"/>
    </row>
    <row r="3065" ht="15">
      <c r="BB3065" s="1"/>
    </row>
    <row r="3066" ht="15">
      <c r="BB3066" s="1"/>
    </row>
    <row r="3067" ht="15">
      <c r="BB3067" s="1"/>
    </row>
    <row r="3068" ht="15">
      <c r="BB3068" s="1"/>
    </row>
    <row r="3069" ht="15">
      <c r="BB3069" s="1"/>
    </row>
    <row r="3070" ht="15">
      <c r="BB3070" s="1"/>
    </row>
    <row r="3071" ht="15">
      <c r="BB3071" s="1"/>
    </row>
    <row r="3072" ht="15">
      <c r="BB3072" s="1"/>
    </row>
    <row r="3073" ht="15">
      <c r="BB3073" s="1"/>
    </row>
    <row r="3074" ht="15">
      <c r="BB3074" s="1"/>
    </row>
    <row r="3075" ht="15">
      <c r="BB3075" s="1"/>
    </row>
    <row r="3076" ht="15">
      <c r="BB3076" s="1"/>
    </row>
    <row r="3077" ht="15">
      <c r="BB3077" s="1"/>
    </row>
    <row r="3078" ht="15">
      <c r="BB3078" s="1"/>
    </row>
    <row r="3079" ht="15">
      <c r="BB3079" s="1"/>
    </row>
    <row r="3080" ht="15">
      <c r="BB3080" s="1"/>
    </row>
    <row r="3081" ht="15">
      <c r="BB3081" s="1"/>
    </row>
    <row r="3082" ht="15">
      <c r="BB3082" s="1"/>
    </row>
    <row r="3083" ht="15">
      <c r="BB3083" s="1"/>
    </row>
    <row r="3084" ht="15">
      <c r="BB3084" s="1"/>
    </row>
    <row r="3085" ht="15">
      <c r="BB3085" s="1"/>
    </row>
    <row r="3086" ht="15">
      <c r="BB3086" s="1"/>
    </row>
    <row r="3087" ht="15">
      <c r="BB3087" s="1"/>
    </row>
    <row r="3088" ht="15">
      <c r="BB3088" s="1"/>
    </row>
    <row r="3089" ht="15">
      <c r="BB3089" s="1"/>
    </row>
    <row r="3090" ht="15">
      <c r="BB3090" s="1"/>
    </row>
    <row r="3091" ht="15">
      <c r="BB3091" s="1"/>
    </row>
    <row r="3092" ht="15">
      <c r="BB3092" s="1"/>
    </row>
    <row r="3093" ht="15">
      <c r="BB3093" s="1"/>
    </row>
    <row r="3094" ht="15">
      <c r="BB3094" s="1"/>
    </row>
    <row r="3095" ht="15">
      <c r="BB3095" s="1"/>
    </row>
    <row r="3096" ht="15">
      <c r="BB3096" s="1"/>
    </row>
    <row r="3097" ht="15">
      <c r="BB3097" s="1"/>
    </row>
    <row r="3098" ht="15">
      <c r="BB3098" s="1"/>
    </row>
    <row r="3099" ht="15">
      <c r="BB3099" s="1"/>
    </row>
    <row r="3100" ht="15">
      <c r="BB3100" s="1"/>
    </row>
    <row r="3101" ht="15">
      <c r="BB3101" s="1"/>
    </row>
    <row r="3102" ht="15">
      <c r="BB3102" s="1"/>
    </row>
    <row r="3103" ht="15">
      <c r="BB3103" s="1"/>
    </row>
    <row r="3104" ht="15">
      <c r="BB3104" s="1"/>
    </row>
    <row r="3105" ht="15">
      <c r="BB3105" s="1"/>
    </row>
    <row r="3106" ht="15">
      <c r="BB3106" s="1"/>
    </row>
    <row r="3107" ht="15">
      <c r="BB3107" s="1"/>
    </row>
    <row r="3108" ht="15">
      <c r="BB3108" s="1"/>
    </row>
    <row r="3109" ht="15">
      <c r="BB3109" s="1"/>
    </row>
    <row r="3110" ht="15">
      <c r="BB3110" s="1"/>
    </row>
    <row r="3111" ht="15">
      <c r="BB3111" s="1"/>
    </row>
    <row r="3112" ht="15">
      <c r="BB3112" s="1"/>
    </row>
    <row r="3113" ht="15">
      <c r="BB3113" s="1"/>
    </row>
    <row r="3114" ht="15">
      <c r="BB3114" s="1"/>
    </row>
    <row r="3115" ht="15">
      <c r="BB3115" s="1"/>
    </row>
    <row r="3116" ht="15">
      <c r="BB3116" s="1"/>
    </row>
    <row r="3117" ht="15">
      <c r="BB3117" s="1"/>
    </row>
    <row r="3118" ht="15">
      <c r="BB3118" s="1"/>
    </row>
    <row r="3119" ht="15">
      <c r="BB3119" s="1"/>
    </row>
    <row r="3120" ht="15">
      <c r="BB3120" s="1"/>
    </row>
    <row r="3121" ht="15">
      <c r="BB3121" s="1"/>
    </row>
    <row r="3122" ht="15">
      <c r="BB3122" s="1"/>
    </row>
    <row r="3123" ht="15">
      <c r="BB3123" s="1"/>
    </row>
    <row r="3124" ht="15">
      <c r="BB3124" s="1"/>
    </row>
    <row r="3125" ht="15">
      <c r="BB3125" s="1"/>
    </row>
    <row r="3126" ht="15">
      <c r="BB3126" s="1"/>
    </row>
    <row r="3127" ht="15">
      <c r="BB3127" s="1"/>
    </row>
    <row r="3128" ht="15">
      <c r="BB3128" s="1"/>
    </row>
    <row r="3129" ht="15">
      <c r="BB3129" s="1"/>
    </row>
    <row r="3130" ht="15">
      <c r="BB3130" s="1"/>
    </row>
    <row r="3131" ht="15">
      <c r="BB3131" s="1"/>
    </row>
    <row r="3132" ht="15">
      <c r="BB3132" s="1"/>
    </row>
    <row r="3133" ht="15">
      <c r="BB3133" s="1"/>
    </row>
    <row r="3134" ht="15">
      <c r="BB3134" s="1"/>
    </row>
    <row r="3135" ht="15">
      <c r="BB3135" s="1"/>
    </row>
    <row r="3136" ht="15">
      <c r="BB3136" s="1"/>
    </row>
    <row r="3137" ht="15">
      <c r="BB3137" s="1"/>
    </row>
    <row r="3138" ht="15">
      <c r="BB3138" s="1"/>
    </row>
    <row r="3139" ht="15">
      <c r="BB3139" s="1"/>
    </row>
    <row r="3140" ht="15">
      <c r="BB3140" s="1"/>
    </row>
    <row r="3141" ht="15">
      <c r="BB3141" s="1"/>
    </row>
    <row r="3142" ht="15">
      <c r="BB3142" s="1"/>
    </row>
    <row r="3143" ht="15">
      <c r="BB3143" s="1"/>
    </row>
    <row r="3144" ht="15">
      <c r="BB3144" s="1"/>
    </row>
    <row r="3145" ht="15">
      <c r="BB3145" s="1"/>
    </row>
    <row r="3146" ht="15">
      <c r="BB3146" s="1"/>
    </row>
    <row r="3147" ht="15">
      <c r="BB3147" s="1"/>
    </row>
    <row r="3148" ht="15">
      <c r="BB3148" s="1"/>
    </row>
    <row r="3149" ht="15">
      <c r="BB3149" s="1"/>
    </row>
    <row r="3150" ht="15">
      <c r="BB3150" s="1"/>
    </row>
    <row r="3151" ht="15">
      <c r="BB3151" s="1"/>
    </row>
    <row r="3152" ht="15">
      <c r="BB3152" s="1"/>
    </row>
    <row r="3153" ht="15">
      <c r="BB3153" s="1"/>
    </row>
    <row r="3154" ht="15">
      <c r="BB3154" s="1"/>
    </row>
    <row r="3155" ht="15">
      <c r="BB3155" s="1"/>
    </row>
    <row r="3156" ht="15">
      <c r="BB3156" s="1"/>
    </row>
    <row r="3157" ht="15">
      <c r="BB3157" s="1"/>
    </row>
    <row r="3158" ht="15">
      <c r="BB3158" s="1"/>
    </row>
    <row r="3159" ht="15">
      <c r="BB3159" s="1"/>
    </row>
    <row r="3160" ht="15">
      <c r="BB3160" s="1"/>
    </row>
    <row r="3161" ht="15">
      <c r="BB3161" s="1"/>
    </row>
    <row r="3162" ht="15">
      <c r="BB3162" s="1"/>
    </row>
    <row r="3163" ht="15">
      <c r="BB3163" s="1"/>
    </row>
    <row r="3164" ht="15">
      <c r="BB3164" s="1"/>
    </row>
    <row r="3165" ht="15">
      <c r="BB3165" s="1"/>
    </row>
    <row r="3166" ht="15">
      <c r="BB3166" s="1"/>
    </row>
    <row r="3167" ht="15">
      <c r="BB3167" s="1"/>
    </row>
    <row r="3168" ht="15">
      <c r="BB3168" s="1"/>
    </row>
    <row r="3169" ht="15">
      <c r="BB3169" s="1"/>
    </row>
    <row r="3170" ht="15">
      <c r="BB3170" s="1"/>
    </row>
    <row r="3171" ht="15">
      <c r="BB3171" s="1"/>
    </row>
    <row r="3172" ht="15">
      <c r="BB3172" s="1"/>
    </row>
    <row r="3173" ht="15">
      <c r="BB3173" s="1"/>
    </row>
    <row r="3174" ht="15">
      <c r="BB3174" s="1"/>
    </row>
    <row r="3175" ht="15">
      <c r="BB3175" s="1"/>
    </row>
    <row r="3176" ht="15">
      <c r="BB3176" s="1"/>
    </row>
    <row r="3177" ht="15">
      <c r="BB3177" s="1"/>
    </row>
    <row r="3178" ht="15">
      <c r="BB3178" s="1"/>
    </row>
    <row r="3179" ht="15">
      <c r="BB3179" s="1"/>
    </row>
    <row r="3180" ht="15">
      <c r="BB3180" s="1"/>
    </row>
    <row r="3181" ht="15">
      <c r="BB3181" s="1"/>
    </row>
    <row r="3182" ht="15">
      <c r="BB3182" s="1"/>
    </row>
    <row r="3183" ht="15">
      <c r="BB3183" s="1"/>
    </row>
    <row r="3184" ht="15">
      <c r="BB3184" s="1"/>
    </row>
    <row r="3185" ht="15">
      <c r="BB3185" s="1"/>
    </row>
    <row r="3186" ht="15">
      <c r="BB3186" s="1"/>
    </row>
    <row r="3187" ht="15">
      <c r="BB3187" s="1"/>
    </row>
    <row r="3188" ht="15">
      <c r="BB3188" s="1"/>
    </row>
    <row r="3189" ht="15">
      <c r="BB3189" s="1"/>
    </row>
    <row r="3190" ht="15">
      <c r="BB3190" s="1"/>
    </row>
    <row r="3191" ht="15">
      <c r="BB3191" s="1"/>
    </row>
    <row r="3192" ht="15">
      <c r="BB3192" s="1"/>
    </row>
    <row r="3193" ht="15">
      <c r="BB3193" s="1"/>
    </row>
    <row r="3194" ht="15">
      <c r="BB3194" s="1"/>
    </row>
    <row r="3195" ht="15">
      <c r="BB3195" s="1"/>
    </row>
    <row r="3196" ht="15">
      <c r="BB3196" s="1"/>
    </row>
    <row r="3197" ht="15">
      <c r="BB3197" s="1"/>
    </row>
    <row r="3198" ht="15">
      <c r="BB3198" s="1"/>
    </row>
    <row r="3199" ht="15">
      <c r="BB3199" s="1"/>
    </row>
    <row r="3200" ht="15">
      <c r="BB3200" s="1"/>
    </row>
    <row r="3201" ht="15">
      <c r="BB3201" s="1"/>
    </row>
    <row r="3202" ht="15">
      <c r="BB3202" s="1"/>
    </row>
    <row r="3203" ht="15">
      <c r="BB3203" s="1"/>
    </row>
    <row r="3204" ht="15">
      <c r="BB3204" s="1"/>
    </row>
    <row r="3205" ht="15">
      <c r="BB3205" s="1"/>
    </row>
    <row r="3206" ht="15">
      <c r="BB3206" s="1"/>
    </row>
    <row r="3207" ht="15">
      <c r="BB3207" s="1"/>
    </row>
    <row r="3208" ht="15">
      <c r="BB3208" s="1"/>
    </row>
    <row r="3209" ht="15">
      <c r="BB3209" s="1"/>
    </row>
    <row r="3210" ht="15">
      <c r="BB3210" s="1"/>
    </row>
    <row r="3211" ht="15">
      <c r="BB3211" s="1"/>
    </row>
    <row r="3212" ht="15">
      <c r="BB3212" s="1"/>
    </row>
    <row r="3213" ht="15">
      <c r="BB3213" s="1"/>
    </row>
    <row r="3214" ht="15">
      <c r="BB3214" s="1"/>
    </row>
    <row r="3215" ht="15">
      <c r="BB3215" s="1"/>
    </row>
    <row r="3216" ht="15">
      <c r="BB3216" s="1"/>
    </row>
    <row r="3217" ht="15">
      <c r="BB3217" s="1"/>
    </row>
    <row r="3218" ht="15">
      <c r="BB3218" s="1"/>
    </row>
    <row r="3219" ht="15">
      <c r="BB3219" s="1"/>
    </row>
    <row r="3220" ht="15">
      <c r="BB3220" s="1"/>
    </row>
    <row r="3221" ht="15">
      <c r="BB3221" s="1"/>
    </row>
    <row r="3222" ht="15">
      <c r="BB3222" s="1"/>
    </row>
    <row r="3223" ht="15">
      <c r="BB3223" s="1"/>
    </row>
    <row r="3224" ht="15">
      <c r="BB3224" s="1"/>
    </row>
    <row r="3225" ht="15">
      <c r="BB3225" s="1"/>
    </row>
    <row r="3226" ht="15">
      <c r="BB3226" s="1"/>
    </row>
    <row r="3227" ht="15">
      <c r="BB3227" s="1"/>
    </row>
    <row r="3228" ht="15">
      <c r="BB3228" s="1"/>
    </row>
    <row r="3229" ht="15">
      <c r="BB3229" s="1"/>
    </row>
    <row r="3230" ht="15">
      <c r="BB3230" s="1"/>
    </row>
    <row r="3231" ht="15">
      <c r="BB3231" s="1"/>
    </row>
    <row r="3232" ht="15">
      <c r="BB3232" s="1"/>
    </row>
    <row r="3233" ht="15">
      <c r="BB3233" s="1"/>
    </row>
    <row r="3234" ht="15">
      <c r="BB3234" s="1"/>
    </row>
    <row r="3235" ht="15">
      <c r="BB3235" s="1"/>
    </row>
    <row r="3236" ht="15">
      <c r="BB3236" s="1"/>
    </row>
    <row r="3237" ht="15">
      <c r="BB3237" s="1"/>
    </row>
    <row r="3238" ht="15">
      <c r="BB3238" s="1"/>
    </row>
    <row r="3239" ht="15">
      <c r="BB3239" s="1"/>
    </row>
    <row r="3240" ht="15">
      <c r="BB3240" s="1"/>
    </row>
    <row r="3241" ht="15">
      <c r="BB3241" s="1"/>
    </row>
    <row r="3242" ht="15">
      <c r="BB3242" s="1"/>
    </row>
    <row r="3243" ht="15">
      <c r="BB3243" s="1"/>
    </row>
    <row r="3244" ht="15">
      <c r="BB3244" s="1"/>
    </row>
    <row r="3245" ht="15">
      <c r="BB3245" s="1"/>
    </row>
    <row r="3246" ht="15">
      <c r="BB3246" s="1"/>
    </row>
    <row r="3247" ht="15">
      <c r="BB3247" s="1"/>
    </row>
    <row r="3248" ht="15">
      <c r="BB3248" s="1"/>
    </row>
    <row r="3249" ht="15">
      <c r="BB3249" s="1"/>
    </row>
    <row r="3250" ht="15">
      <c r="BB3250" s="1"/>
    </row>
    <row r="3251" ht="15">
      <c r="BB3251" s="1"/>
    </row>
    <row r="3252" ht="15">
      <c r="BB3252" s="1"/>
    </row>
    <row r="3253" ht="15">
      <c r="BB3253" s="1"/>
    </row>
    <row r="3254" ht="15">
      <c r="BB3254" s="1"/>
    </row>
    <row r="3255" ht="15">
      <c r="BB3255" s="1"/>
    </row>
    <row r="3256" ht="15">
      <c r="BB3256" s="1"/>
    </row>
    <row r="3257" ht="15">
      <c r="BB3257" s="1"/>
    </row>
    <row r="3258" ht="15">
      <c r="BB3258" s="1"/>
    </row>
    <row r="3259" ht="15">
      <c r="BB3259" s="1"/>
    </row>
    <row r="3260" ht="15">
      <c r="BB3260" s="1"/>
    </row>
    <row r="3261" ht="15">
      <c r="BB3261" s="1"/>
    </row>
    <row r="3262" ht="15">
      <c r="BB3262" s="1"/>
    </row>
    <row r="3263" ht="15">
      <c r="BB3263" s="1"/>
    </row>
    <row r="3264" ht="15">
      <c r="BB3264" s="1"/>
    </row>
    <row r="3265" ht="15">
      <c r="BB3265" s="1"/>
    </row>
    <row r="3266" ht="15">
      <c r="BB3266" s="1"/>
    </row>
    <row r="3267" ht="15">
      <c r="BB3267" s="1"/>
    </row>
    <row r="3268" ht="15">
      <c r="BB3268" s="1"/>
    </row>
    <row r="3269" ht="15">
      <c r="BB3269" s="1"/>
    </row>
    <row r="3270" ht="15">
      <c r="BB3270" s="1"/>
    </row>
    <row r="3271" ht="15">
      <c r="BB3271" s="1"/>
    </row>
    <row r="3272" ht="15">
      <c r="BB3272" s="1"/>
    </row>
    <row r="3273" ht="15">
      <c r="BB3273" s="1"/>
    </row>
    <row r="3274" ht="15">
      <c r="BB3274" s="1"/>
    </row>
    <row r="3275" ht="15">
      <c r="BB3275" s="1"/>
    </row>
    <row r="3276" ht="15">
      <c r="BB3276" s="1"/>
    </row>
    <row r="3277" ht="15">
      <c r="BB3277" s="1"/>
    </row>
    <row r="3278" ht="15">
      <c r="BB3278" s="1"/>
    </row>
    <row r="3279" ht="15">
      <c r="BB3279" s="1"/>
    </row>
    <row r="3280" ht="15">
      <c r="BB3280" s="1"/>
    </row>
    <row r="3281" ht="15">
      <c r="BB3281" s="1"/>
    </row>
    <row r="3282" ht="15">
      <c r="BB3282" s="1"/>
    </row>
    <row r="3283" ht="15">
      <c r="BB3283" s="1"/>
    </row>
    <row r="3284" ht="15">
      <c r="BB3284" s="1"/>
    </row>
    <row r="3285" ht="15">
      <c r="BB3285" s="1"/>
    </row>
    <row r="3286" ht="15">
      <c r="BB3286" s="1"/>
    </row>
    <row r="3287" ht="15">
      <c r="BB3287" s="1"/>
    </row>
    <row r="3288" ht="15">
      <c r="BB3288" s="1"/>
    </row>
    <row r="3289" ht="15">
      <c r="BB3289" s="1"/>
    </row>
    <row r="3290" ht="15">
      <c r="BB3290" s="1"/>
    </row>
    <row r="3291" ht="15">
      <c r="BB3291" s="1"/>
    </row>
    <row r="3292" ht="15">
      <c r="BB3292" s="1"/>
    </row>
    <row r="3293" ht="15">
      <c r="BB3293" s="1"/>
    </row>
    <row r="3294" ht="15">
      <c r="BB3294" s="1"/>
    </row>
    <row r="3295" ht="15">
      <c r="BB3295" s="1"/>
    </row>
    <row r="3296" ht="15">
      <c r="BB3296" s="1"/>
    </row>
    <row r="3297" ht="15">
      <c r="BB3297" s="1"/>
    </row>
    <row r="3298" ht="15">
      <c r="BB3298" s="1"/>
    </row>
    <row r="3299" ht="15">
      <c r="BB3299" s="1"/>
    </row>
    <row r="3300" ht="15">
      <c r="BB3300" s="1"/>
    </row>
    <row r="3301" ht="15">
      <c r="BB3301" s="1"/>
    </row>
    <row r="3302" ht="15">
      <c r="BB3302" s="1"/>
    </row>
    <row r="3303" ht="15">
      <c r="BB3303" s="1"/>
    </row>
    <row r="3304" ht="15">
      <c r="BB3304" s="1"/>
    </row>
    <row r="3305" ht="15">
      <c r="BB3305" s="1"/>
    </row>
    <row r="3306" ht="15">
      <c r="BB3306" s="1"/>
    </row>
    <row r="3307" ht="15">
      <c r="BB3307" s="1"/>
    </row>
    <row r="3308" ht="15">
      <c r="BB3308" s="1"/>
    </row>
    <row r="3309" ht="15">
      <c r="BB3309" s="1"/>
    </row>
    <row r="3310" ht="15">
      <c r="BB3310" s="1"/>
    </row>
    <row r="3311" ht="15">
      <c r="BB3311" s="1"/>
    </row>
    <row r="3312" ht="15">
      <c r="BB3312" s="1"/>
    </row>
    <row r="3313" ht="15">
      <c r="BB3313" s="1"/>
    </row>
    <row r="3314" ht="15">
      <c r="BB3314" s="1"/>
    </row>
    <row r="3315" ht="15">
      <c r="BB3315" s="1"/>
    </row>
    <row r="3316" ht="15">
      <c r="BB3316" s="1"/>
    </row>
    <row r="3317" ht="15">
      <c r="BB3317" s="1"/>
    </row>
    <row r="3318" ht="15">
      <c r="BB3318" s="1"/>
    </row>
    <row r="3319" ht="15">
      <c r="BB3319" s="1"/>
    </row>
    <row r="3320" ht="15">
      <c r="BB3320" s="1"/>
    </row>
    <row r="3321" ht="15">
      <c r="BB3321" s="1"/>
    </row>
    <row r="3322" ht="15">
      <c r="BB3322" s="1"/>
    </row>
    <row r="3323" ht="15">
      <c r="BB3323" s="1"/>
    </row>
    <row r="3324" ht="15">
      <c r="BB3324" s="1"/>
    </row>
    <row r="3325" ht="15">
      <c r="BB3325" s="1"/>
    </row>
    <row r="3326" ht="15">
      <c r="BB3326" s="1"/>
    </row>
    <row r="3327" ht="15">
      <c r="BB3327" s="1"/>
    </row>
    <row r="3328" ht="15">
      <c r="BB3328" s="1"/>
    </row>
    <row r="3329" ht="15">
      <c r="BB3329" s="1"/>
    </row>
    <row r="3330" ht="15">
      <c r="BB3330" s="1"/>
    </row>
    <row r="3331" ht="15">
      <c r="BB3331" s="1"/>
    </row>
    <row r="3332" ht="15">
      <c r="BB3332" s="1"/>
    </row>
    <row r="3333" ht="15">
      <c r="BB3333" s="1"/>
    </row>
    <row r="3334" ht="15">
      <c r="BB3334" s="1"/>
    </row>
    <row r="3335" ht="15">
      <c r="BB3335" s="1"/>
    </row>
    <row r="3336" ht="15">
      <c r="BB3336" s="1"/>
    </row>
    <row r="3337" ht="15">
      <c r="BB3337" s="1"/>
    </row>
    <row r="3338" ht="15">
      <c r="BB3338" s="1"/>
    </row>
    <row r="3339" ht="15">
      <c r="BB3339" s="1"/>
    </row>
    <row r="3340" ht="15">
      <c r="BB3340" s="1"/>
    </row>
    <row r="3341" ht="15">
      <c r="BB3341" s="1"/>
    </row>
    <row r="3342" ht="15">
      <c r="BB3342" s="1"/>
    </row>
    <row r="3343" ht="15">
      <c r="BB3343" s="1"/>
    </row>
    <row r="3344" ht="15">
      <c r="BB3344" s="1"/>
    </row>
    <row r="3345" ht="15">
      <c r="BB3345" s="1"/>
    </row>
    <row r="3346" ht="15">
      <c r="BB3346" s="1"/>
    </row>
    <row r="3347" ht="15">
      <c r="BB3347" s="1"/>
    </row>
    <row r="3348" ht="15">
      <c r="BB3348" s="1"/>
    </row>
    <row r="3349" ht="15">
      <c r="BB3349" s="1"/>
    </row>
    <row r="3350" ht="15">
      <c r="BB3350" s="1"/>
    </row>
    <row r="3351" ht="15">
      <c r="BB3351" s="1"/>
    </row>
    <row r="3352" ht="15">
      <c r="BB3352" s="1"/>
    </row>
    <row r="3353" ht="15">
      <c r="BB3353" s="1"/>
    </row>
    <row r="3354" ht="15">
      <c r="BB3354" s="1"/>
    </row>
    <row r="3355" ht="15">
      <c r="BB3355" s="1"/>
    </row>
    <row r="3356" ht="15">
      <c r="BB3356" s="1"/>
    </row>
    <row r="3357" ht="15">
      <c r="BB3357" s="1"/>
    </row>
    <row r="3358" ht="15">
      <c r="BB3358" s="1"/>
    </row>
    <row r="3359" ht="15">
      <c r="BB3359" s="1"/>
    </row>
    <row r="3360" ht="15">
      <c r="BB3360" s="1"/>
    </row>
    <row r="3361" ht="15">
      <c r="BB3361" s="1"/>
    </row>
    <row r="3362" ht="15">
      <c r="BB3362" s="1"/>
    </row>
    <row r="3363" ht="15">
      <c r="BB3363" s="1"/>
    </row>
    <row r="3364" ht="15">
      <c r="BB3364" s="1"/>
    </row>
    <row r="3365" ht="15">
      <c r="BB3365" s="1"/>
    </row>
    <row r="3366" ht="15">
      <c r="BB3366" s="1"/>
    </row>
    <row r="3367" ht="15">
      <c r="BB3367" s="1"/>
    </row>
    <row r="3368" ht="15">
      <c r="BB3368" s="1"/>
    </row>
    <row r="3369" ht="15">
      <c r="BB3369" s="1"/>
    </row>
    <row r="3370" ht="15">
      <c r="BB3370" s="1"/>
    </row>
    <row r="3371" ht="15">
      <c r="BB3371" s="1"/>
    </row>
    <row r="3372" ht="15">
      <c r="BB3372" s="1"/>
    </row>
    <row r="3373" ht="15">
      <c r="BB3373" s="1"/>
    </row>
    <row r="3374" ht="15">
      <c r="BB3374" s="1"/>
    </row>
    <row r="3375" ht="15">
      <c r="BB3375" s="1"/>
    </row>
    <row r="3376" ht="15">
      <c r="BB3376" s="1"/>
    </row>
    <row r="3377" ht="15">
      <c r="BB3377" s="1"/>
    </row>
    <row r="3378" ht="15">
      <c r="BB3378" s="1"/>
    </row>
    <row r="3379" ht="15">
      <c r="BB3379" s="1"/>
    </row>
    <row r="3380" ht="15">
      <c r="BB3380" s="1"/>
    </row>
    <row r="3381" ht="15">
      <c r="BB3381" s="1"/>
    </row>
    <row r="3382" ht="15">
      <c r="BB3382" s="1"/>
    </row>
    <row r="3383" ht="15">
      <c r="BB3383" s="1"/>
    </row>
    <row r="3384" ht="15">
      <c r="BB3384" s="1"/>
    </row>
    <row r="3385" ht="15">
      <c r="BB3385" s="1"/>
    </row>
    <row r="3386" ht="15">
      <c r="BB3386" s="1"/>
    </row>
    <row r="3387" ht="15">
      <c r="BB3387" s="1"/>
    </row>
    <row r="3388" ht="15">
      <c r="BB3388" s="1"/>
    </row>
    <row r="3389" ht="15">
      <c r="BB3389" s="1"/>
    </row>
    <row r="3390" ht="15">
      <c r="BB3390" s="1"/>
    </row>
    <row r="3391" ht="15">
      <c r="BB3391" s="1"/>
    </row>
    <row r="3392" ht="15">
      <c r="BB3392" s="1"/>
    </row>
    <row r="3393" ht="15">
      <c r="BB3393" s="1"/>
    </row>
    <row r="3394" ht="15">
      <c r="BB3394" s="1"/>
    </row>
    <row r="3395" ht="15">
      <c r="BB3395" s="1"/>
    </row>
    <row r="3396" ht="15">
      <c r="BB3396" s="1"/>
    </row>
    <row r="3397" ht="15">
      <c r="BB3397" s="1"/>
    </row>
    <row r="3398" ht="15">
      <c r="BB3398" s="1"/>
    </row>
    <row r="3399" ht="15">
      <c r="BB3399" s="1"/>
    </row>
    <row r="3400" ht="15">
      <c r="BB3400" s="1"/>
    </row>
    <row r="3401" ht="15">
      <c r="BB3401" s="1"/>
    </row>
    <row r="3402" ht="15">
      <c r="BB3402" s="1"/>
    </row>
    <row r="3403" ht="15">
      <c r="BB3403" s="1"/>
    </row>
    <row r="3404" ht="15">
      <c r="BB3404" s="1"/>
    </row>
    <row r="3405" ht="15">
      <c r="BB3405" s="1"/>
    </row>
    <row r="3406" ht="15">
      <c r="BB3406" s="1"/>
    </row>
    <row r="3407" ht="15">
      <c r="BB3407" s="1"/>
    </row>
    <row r="3408" ht="15">
      <c r="BB3408" s="1"/>
    </row>
    <row r="3409" ht="15">
      <c r="BB3409" s="1"/>
    </row>
    <row r="3410" ht="15">
      <c r="BB3410" s="1"/>
    </row>
    <row r="3411" ht="15">
      <c r="BB3411" s="1"/>
    </row>
    <row r="3412" ht="15">
      <c r="BB3412" s="1"/>
    </row>
    <row r="3413" ht="15">
      <c r="BB3413" s="1"/>
    </row>
    <row r="3414" ht="15">
      <c r="BB3414" s="1"/>
    </row>
    <row r="3415" ht="15">
      <c r="BB3415" s="1"/>
    </row>
    <row r="3416" ht="15">
      <c r="BB3416" s="1"/>
    </row>
    <row r="3417" ht="15">
      <c r="BB3417" s="1"/>
    </row>
    <row r="3418" ht="15">
      <c r="BB3418" s="1"/>
    </row>
    <row r="3419" ht="15">
      <c r="BB3419" s="1"/>
    </row>
    <row r="3420" ht="15">
      <c r="BB3420" s="1"/>
    </row>
    <row r="3421" ht="15">
      <c r="BB3421" s="1"/>
    </row>
    <row r="3422" ht="15">
      <c r="BB3422" s="1"/>
    </row>
    <row r="3423" ht="15">
      <c r="BB3423" s="1"/>
    </row>
    <row r="3424" ht="15">
      <c r="BB3424" s="1"/>
    </row>
    <row r="3425" ht="15">
      <c r="BB3425" s="1"/>
    </row>
    <row r="3426" ht="15">
      <c r="BB3426" s="1"/>
    </row>
    <row r="3427" ht="15">
      <c r="BB3427" s="1"/>
    </row>
    <row r="3428" ht="15">
      <c r="BB3428" s="1"/>
    </row>
    <row r="3429" ht="15">
      <c r="BB3429" s="1"/>
    </row>
    <row r="3430" ht="15">
      <c r="BB3430" s="1"/>
    </row>
    <row r="3431" ht="15">
      <c r="BB3431" s="1"/>
    </row>
    <row r="3432" ht="15">
      <c r="BB3432" s="1"/>
    </row>
    <row r="3433" ht="15">
      <c r="BB3433" s="1"/>
    </row>
    <row r="3434" ht="15">
      <c r="BB3434" s="1"/>
    </row>
    <row r="3435" ht="15">
      <c r="BB3435" s="1"/>
    </row>
    <row r="3436" ht="15">
      <c r="BB3436" s="1"/>
    </row>
    <row r="3437" ht="15">
      <c r="BB3437" s="1"/>
    </row>
    <row r="3438" ht="15">
      <c r="BB3438" s="1"/>
    </row>
    <row r="3439" ht="15">
      <c r="BB3439" s="1"/>
    </row>
    <row r="3440" ht="15">
      <c r="BB3440" s="1"/>
    </row>
    <row r="3441" ht="15">
      <c r="BB3441" s="1"/>
    </row>
    <row r="3442" ht="15">
      <c r="BB3442" s="1"/>
    </row>
    <row r="3443" ht="15">
      <c r="BB3443" s="1"/>
    </row>
    <row r="3444" ht="15">
      <c r="BB3444" s="1"/>
    </row>
    <row r="3445" ht="15">
      <c r="BB3445" s="1"/>
    </row>
    <row r="3446" ht="15">
      <c r="BB3446" s="1"/>
    </row>
    <row r="3447" ht="15">
      <c r="BB3447" s="1"/>
    </row>
    <row r="3448" ht="15">
      <c r="BB3448" s="1"/>
    </row>
    <row r="3449" ht="15">
      <c r="BB3449" s="1"/>
    </row>
    <row r="3450" ht="15">
      <c r="BB3450" s="1"/>
    </row>
    <row r="3451" ht="15">
      <c r="BB3451" s="1"/>
    </row>
    <row r="3452" ht="15">
      <c r="BB3452" s="1"/>
    </row>
    <row r="3453" ht="15">
      <c r="BB3453" s="1"/>
    </row>
    <row r="3454" ht="15">
      <c r="BB3454" s="1"/>
    </row>
    <row r="3455" ht="15">
      <c r="BB3455" s="1"/>
    </row>
    <row r="3456" ht="15">
      <c r="BB3456" s="1"/>
    </row>
    <row r="3457" ht="15">
      <c r="BB3457" s="1"/>
    </row>
    <row r="3458" ht="15">
      <c r="BB3458" s="1"/>
    </row>
    <row r="3459" ht="15">
      <c r="BB3459" s="1"/>
    </row>
    <row r="3460" ht="15">
      <c r="BB3460" s="1"/>
    </row>
    <row r="3461" ht="15">
      <c r="BB3461" s="1"/>
    </row>
    <row r="3462" ht="15">
      <c r="BB3462" s="1"/>
    </row>
    <row r="3463" ht="15">
      <c r="BB3463" s="1"/>
    </row>
    <row r="3464" ht="15">
      <c r="BB3464" s="1"/>
    </row>
    <row r="3465" ht="15">
      <c r="BB3465" s="1"/>
    </row>
    <row r="3466" ht="15">
      <c r="BB3466" s="1"/>
    </row>
    <row r="3467" ht="15">
      <c r="BB3467" s="1"/>
    </row>
    <row r="3468" ht="15">
      <c r="BB3468" s="1"/>
    </row>
    <row r="3469" ht="15">
      <c r="BB3469" s="1"/>
    </row>
    <row r="3470" ht="15">
      <c r="BB3470" s="1"/>
    </row>
    <row r="3471" ht="15">
      <c r="BB3471" s="1"/>
    </row>
    <row r="3472" ht="15">
      <c r="BB3472" s="1"/>
    </row>
    <row r="3473" ht="15">
      <c r="BB3473" s="1"/>
    </row>
    <row r="3474" ht="15">
      <c r="BB3474" s="1"/>
    </row>
    <row r="3475" ht="15">
      <c r="BB3475" s="1"/>
    </row>
    <row r="3476" ht="15">
      <c r="BB3476" s="1"/>
    </row>
    <row r="3477" ht="15">
      <c r="BB3477" s="1"/>
    </row>
    <row r="3478" ht="15">
      <c r="BB3478" s="1"/>
    </row>
    <row r="3479" ht="15">
      <c r="BB3479" s="1"/>
    </row>
    <row r="3480" ht="15">
      <c r="BB3480" s="1"/>
    </row>
    <row r="3481" ht="15">
      <c r="BB3481" s="1"/>
    </row>
    <row r="3482" ht="15">
      <c r="BB3482" s="1"/>
    </row>
    <row r="3483" ht="15">
      <c r="BB3483" s="1"/>
    </row>
    <row r="3484" ht="15">
      <c r="BB3484" s="1"/>
    </row>
    <row r="3485" ht="15">
      <c r="BB3485" s="1"/>
    </row>
    <row r="3486" ht="15">
      <c r="BB3486" s="1"/>
    </row>
    <row r="3487" ht="15">
      <c r="BB3487" s="1"/>
    </row>
    <row r="3488" ht="15">
      <c r="BB3488" s="1"/>
    </row>
    <row r="3489" ht="15">
      <c r="BB3489" s="1"/>
    </row>
    <row r="3490" ht="15">
      <c r="BB3490" s="1"/>
    </row>
    <row r="3491" ht="15">
      <c r="BB3491" s="1"/>
    </row>
    <row r="3492" ht="15">
      <c r="BB3492" s="1"/>
    </row>
    <row r="3493" ht="15">
      <c r="BB3493" s="1"/>
    </row>
    <row r="3494" ht="15">
      <c r="BB3494" s="1"/>
    </row>
    <row r="3495" ht="15">
      <c r="BB3495" s="1"/>
    </row>
    <row r="3496" ht="15">
      <c r="BB3496" s="1"/>
    </row>
    <row r="3497" ht="15">
      <c r="BB3497" s="1"/>
    </row>
    <row r="3498" ht="15">
      <c r="BB3498" s="1"/>
    </row>
    <row r="3499" ht="15">
      <c r="BB3499" s="1"/>
    </row>
    <row r="3500" ht="15">
      <c r="BB3500" s="1"/>
    </row>
    <row r="3501" ht="15">
      <c r="BB3501" s="1"/>
    </row>
    <row r="3502" ht="15">
      <c r="BB3502" s="1"/>
    </row>
    <row r="3503" ht="15">
      <c r="BB3503" s="1"/>
    </row>
    <row r="3504" ht="15">
      <c r="BB3504" s="1"/>
    </row>
    <row r="3505" ht="15">
      <c r="BB3505" s="1"/>
    </row>
    <row r="3506" ht="15">
      <c r="BB3506" s="1"/>
    </row>
    <row r="3507" ht="15">
      <c r="BB3507" s="1"/>
    </row>
    <row r="3508" ht="15">
      <c r="BB3508" s="1"/>
    </row>
    <row r="3509" ht="15">
      <c r="BB3509" s="1"/>
    </row>
    <row r="3510" ht="15">
      <c r="BB3510" s="1"/>
    </row>
    <row r="3511" ht="15">
      <c r="BB3511" s="1"/>
    </row>
    <row r="3512" ht="15">
      <c r="BB3512" s="1"/>
    </row>
    <row r="3513" ht="15">
      <c r="BB3513" s="1"/>
    </row>
    <row r="3514" ht="15">
      <c r="BB3514" s="1"/>
    </row>
    <row r="3515" ht="15">
      <c r="BB3515" s="1"/>
    </row>
    <row r="3516" ht="15">
      <c r="BB3516" s="1"/>
    </row>
    <row r="3517" ht="15">
      <c r="BB3517" s="1"/>
    </row>
    <row r="3518" ht="15">
      <c r="BB3518" s="1"/>
    </row>
    <row r="3519" ht="15">
      <c r="BB3519" s="1"/>
    </row>
    <row r="3520" ht="15">
      <c r="BB3520" s="1"/>
    </row>
    <row r="3521" ht="15">
      <c r="BB3521" s="1"/>
    </row>
    <row r="3522" ht="15">
      <c r="BB3522" s="1"/>
    </row>
    <row r="3523" ht="15">
      <c r="BB3523" s="1"/>
    </row>
    <row r="3524" ht="15">
      <c r="BB3524" s="1"/>
    </row>
    <row r="3525" ht="15">
      <c r="BB3525" s="1"/>
    </row>
    <row r="3526" ht="15">
      <c r="BB3526" s="1"/>
    </row>
    <row r="3527" ht="15">
      <c r="BB3527" s="1"/>
    </row>
    <row r="3528" ht="15">
      <c r="BB3528" s="1"/>
    </row>
    <row r="3529" ht="15">
      <c r="BB3529" s="1"/>
    </row>
    <row r="3530" ht="15">
      <c r="BB3530" s="1"/>
    </row>
    <row r="3531" ht="15">
      <c r="BB3531" s="1"/>
    </row>
    <row r="3532" ht="15">
      <c r="BB3532" s="1"/>
    </row>
    <row r="3533" ht="15">
      <c r="BB3533" s="1"/>
    </row>
    <row r="3534" ht="15">
      <c r="BB3534" s="1"/>
    </row>
    <row r="3535" ht="15">
      <c r="BB3535" s="1"/>
    </row>
    <row r="3536" ht="15">
      <c r="BB3536" s="1"/>
    </row>
    <row r="3537" ht="15">
      <c r="BB3537" s="1"/>
    </row>
    <row r="3538" ht="15">
      <c r="BB3538" s="1"/>
    </row>
    <row r="3539" ht="15">
      <c r="BB3539" s="1"/>
    </row>
    <row r="3540" ht="15">
      <c r="BB3540" s="1"/>
    </row>
    <row r="3541" ht="15">
      <c r="BB3541" s="1"/>
    </row>
    <row r="3542" ht="15">
      <c r="BB3542" s="1"/>
    </row>
    <row r="3543" ht="15">
      <c r="BB3543" s="1"/>
    </row>
    <row r="3544" ht="15">
      <c r="BB3544" s="1"/>
    </row>
    <row r="3545" ht="15">
      <c r="BB3545" s="1"/>
    </row>
    <row r="3546" ht="15">
      <c r="BB3546" s="1"/>
    </row>
    <row r="3547" ht="15">
      <c r="BB3547" s="1"/>
    </row>
    <row r="3548" ht="15">
      <c r="BB3548" s="1"/>
    </row>
    <row r="3549" ht="15">
      <c r="BB3549" s="1"/>
    </row>
    <row r="3550" ht="15">
      <c r="BB3550" s="1"/>
    </row>
    <row r="3551" ht="15">
      <c r="BB3551" s="1"/>
    </row>
    <row r="3552" ht="15">
      <c r="BB3552" s="1"/>
    </row>
    <row r="3553" ht="15">
      <c r="BB3553" s="1"/>
    </row>
    <row r="3554" ht="15">
      <c r="BB3554" s="1"/>
    </row>
    <row r="3555" ht="15">
      <c r="BB3555" s="1"/>
    </row>
    <row r="3556" ht="15">
      <c r="BB3556" s="1"/>
    </row>
    <row r="3557" ht="15">
      <c r="BB3557" s="1"/>
    </row>
    <row r="3558" ht="15">
      <c r="BB3558" s="1"/>
    </row>
    <row r="3559" ht="15">
      <c r="BB3559" s="1"/>
    </row>
    <row r="3560" ht="15">
      <c r="BB3560" s="1"/>
    </row>
    <row r="3561" ht="15">
      <c r="BB3561" s="1"/>
    </row>
    <row r="3562" ht="15">
      <c r="BB3562" s="1"/>
    </row>
    <row r="3563" ht="15">
      <c r="BB3563" s="1"/>
    </row>
    <row r="3564" ht="15">
      <c r="BB3564" s="1"/>
    </row>
    <row r="3565" ht="15">
      <c r="BB3565" s="1"/>
    </row>
    <row r="3566" ht="15">
      <c r="BB3566" s="1"/>
    </row>
    <row r="3567" ht="15">
      <c r="BB3567" s="1"/>
    </row>
    <row r="3568" ht="15">
      <c r="BB3568" s="1"/>
    </row>
    <row r="3569" ht="15">
      <c r="BB3569" s="1"/>
    </row>
    <row r="3570" ht="15">
      <c r="BB3570" s="1"/>
    </row>
    <row r="3571" ht="15">
      <c r="BB3571" s="1"/>
    </row>
    <row r="3572" ht="15">
      <c r="BB3572" s="1"/>
    </row>
    <row r="3573" ht="15">
      <c r="BB3573" s="1"/>
    </row>
    <row r="3574" ht="15">
      <c r="BB3574" s="1"/>
    </row>
    <row r="3575" ht="15">
      <c r="BB3575" s="1"/>
    </row>
    <row r="3576" ht="15">
      <c r="BB3576" s="1"/>
    </row>
    <row r="3577" ht="15">
      <c r="BB3577" s="1"/>
    </row>
    <row r="3578" ht="15">
      <c r="BB3578" s="1"/>
    </row>
    <row r="3579" ht="15">
      <c r="BB3579" s="1"/>
    </row>
    <row r="3580" ht="15">
      <c r="BB3580" s="1"/>
    </row>
    <row r="3581" ht="15">
      <c r="BB3581" s="1"/>
    </row>
    <row r="3582" ht="15">
      <c r="BB3582" s="1"/>
    </row>
    <row r="3583" ht="15">
      <c r="BB3583" s="1"/>
    </row>
    <row r="3584" ht="15">
      <c r="BB3584" s="1"/>
    </row>
    <row r="3585" ht="15">
      <c r="BB3585" s="1"/>
    </row>
    <row r="3586" ht="15">
      <c r="BB3586" s="1"/>
    </row>
    <row r="3587" ht="15">
      <c r="BB3587" s="1"/>
    </row>
    <row r="3588" ht="15">
      <c r="BB3588" s="1"/>
    </row>
    <row r="3589" ht="15">
      <c r="BB3589" s="1"/>
    </row>
    <row r="3590" ht="15">
      <c r="BB3590" s="1"/>
    </row>
    <row r="3591" ht="15">
      <c r="BB3591" s="1"/>
    </row>
    <row r="3592" ht="15">
      <c r="BB3592" s="1"/>
    </row>
    <row r="3593" ht="15">
      <c r="BB3593" s="1"/>
    </row>
    <row r="3594" ht="15">
      <c r="BB3594" s="1"/>
    </row>
    <row r="3595" ht="15">
      <c r="BB3595" s="1"/>
    </row>
    <row r="3596" ht="15">
      <c r="BB3596" s="1"/>
    </row>
    <row r="3597" ht="15">
      <c r="BB3597" s="1"/>
    </row>
    <row r="3598" ht="15">
      <c r="BB3598" s="1"/>
    </row>
    <row r="3599" ht="15">
      <c r="BB3599" s="1"/>
    </row>
    <row r="3600" ht="15">
      <c r="BB3600" s="1"/>
    </row>
    <row r="3601" ht="15">
      <c r="BB3601" s="1"/>
    </row>
    <row r="3602" ht="15">
      <c r="BB3602" s="1"/>
    </row>
    <row r="3603" ht="15">
      <c r="BB3603" s="1"/>
    </row>
    <row r="3604" ht="15">
      <c r="BB3604" s="1"/>
    </row>
    <row r="3605" ht="15">
      <c r="BB3605" s="1"/>
    </row>
    <row r="3606" ht="15">
      <c r="BB3606" s="1"/>
    </row>
    <row r="3607" ht="15">
      <c r="BB3607" s="1"/>
    </row>
    <row r="3608" ht="15">
      <c r="BB3608" s="1"/>
    </row>
    <row r="3609" ht="15">
      <c r="BB3609" s="1"/>
    </row>
    <row r="3610" ht="15">
      <c r="BB3610" s="1"/>
    </row>
    <row r="3611" ht="15">
      <c r="BB3611" s="1"/>
    </row>
    <row r="3612" ht="15">
      <c r="BB3612" s="1"/>
    </row>
    <row r="3613" ht="15">
      <c r="BB3613" s="1"/>
    </row>
    <row r="3614" ht="15">
      <c r="BB3614" s="1"/>
    </row>
    <row r="3615" ht="15">
      <c r="BB3615" s="1"/>
    </row>
    <row r="3616" ht="15">
      <c r="BB3616" s="1"/>
    </row>
    <row r="3617" ht="15">
      <c r="BB3617" s="1"/>
    </row>
    <row r="3618" ht="15">
      <c r="BB3618" s="1"/>
    </row>
    <row r="3619" ht="15">
      <c r="BB3619" s="1"/>
    </row>
    <row r="3620" ht="15">
      <c r="BB3620" s="1"/>
    </row>
    <row r="3621" ht="15">
      <c r="BB3621" s="1"/>
    </row>
    <row r="3622" ht="15">
      <c r="BB3622" s="1"/>
    </row>
    <row r="3623" ht="15">
      <c r="BB3623" s="1"/>
    </row>
    <row r="3624" ht="15">
      <c r="BB3624" s="1"/>
    </row>
    <row r="3625" ht="15">
      <c r="BB3625" s="1"/>
    </row>
    <row r="3626" ht="15">
      <c r="BB3626" s="1"/>
    </row>
    <row r="3627" ht="15">
      <c r="BB3627" s="1"/>
    </row>
    <row r="3628" ht="15">
      <c r="BB3628" s="1"/>
    </row>
    <row r="3629" ht="15">
      <c r="BB3629" s="1"/>
    </row>
    <row r="3630" ht="15">
      <c r="BB3630" s="1"/>
    </row>
    <row r="3631" ht="15">
      <c r="BB3631" s="1"/>
    </row>
    <row r="3632" ht="15">
      <c r="BB3632" s="1"/>
    </row>
    <row r="3633" ht="15">
      <c r="BB3633" s="1"/>
    </row>
    <row r="3634" ht="15">
      <c r="BB3634" s="1"/>
    </row>
    <row r="3635" ht="15">
      <c r="BB3635" s="1"/>
    </row>
    <row r="3636" ht="15">
      <c r="BB3636" s="1"/>
    </row>
    <row r="3637" ht="15">
      <c r="BB3637" s="1"/>
    </row>
    <row r="3638" ht="15">
      <c r="BB3638" s="1"/>
    </row>
    <row r="3639" ht="15">
      <c r="BB3639" s="1"/>
    </row>
    <row r="3640" ht="15">
      <c r="BB3640" s="1"/>
    </row>
    <row r="3641" ht="15">
      <c r="BB3641" s="1"/>
    </row>
    <row r="3642" ht="15">
      <c r="BB3642" s="1"/>
    </row>
    <row r="3643" ht="15">
      <c r="BB3643" s="1"/>
    </row>
    <row r="3644" ht="15">
      <c r="BB3644" s="1"/>
    </row>
    <row r="3645" ht="15">
      <c r="BB3645" s="1"/>
    </row>
    <row r="3646" ht="15">
      <c r="BB3646" s="1"/>
    </row>
    <row r="3647" ht="15">
      <c r="BB3647" s="1"/>
    </row>
    <row r="3648" ht="15">
      <c r="BB3648" s="1"/>
    </row>
    <row r="3649" ht="15">
      <c r="BB3649" s="1"/>
    </row>
    <row r="3650" ht="15">
      <c r="BB3650" s="1"/>
    </row>
    <row r="3651" ht="15">
      <c r="BB3651" s="1"/>
    </row>
    <row r="3652" ht="15">
      <c r="BB3652" s="1"/>
    </row>
    <row r="3653" ht="15">
      <c r="BB3653" s="1"/>
    </row>
    <row r="3654" ht="15">
      <c r="BB3654" s="1"/>
    </row>
    <row r="3655" ht="15">
      <c r="BB3655" s="1"/>
    </row>
    <row r="3656" ht="15">
      <c r="BB3656" s="1"/>
    </row>
    <row r="3657" ht="15">
      <c r="BB3657" s="1"/>
    </row>
    <row r="3658" ht="15">
      <c r="BB3658" s="1"/>
    </row>
    <row r="3659" ht="15">
      <c r="BB3659" s="1"/>
    </row>
    <row r="3660" ht="15">
      <c r="BB3660" s="1"/>
    </row>
    <row r="3661" ht="15">
      <c r="BB3661" s="1"/>
    </row>
    <row r="3662" ht="15">
      <c r="BB3662" s="1"/>
    </row>
    <row r="3663" ht="15">
      <c r="BB3663" s="1"/>
    </row>
    <row r="3664" ht="15">
      <c r="BB3664" s="1"/>
    </row>
    <row r="3665" ht="15">
      <c r="BB3665" s="1"/>
    </row>
    <row r="3666" ht="15">
      <c r="BB3666" s="1"/>
    </row>
    <row r="3667" ht="15">
      <c r="BB3667" s="1"/>
    </row>
    <row r="3668" ht="15">
      <c r="BB3668" s="1"/>
    </row>
    <row r="3669" ht="15">
      <c r="BB3669" s="1"/>
    </row>
    <row r="3670" ht="15">
      <c r="BB3670" s="1"/>
    </row>
    <row r="3671" ht="15">
      <c r="BB3671" s="1"/>
    </row>
    <row r="3672" ht="15">
      <c r="BB3672" s="1"/>
    </row>
    <row r="3673" ht="15">
      <c r="BB3673" s="1"/>
    </row>
    <row r="3674" ht="15">
      <c r="BB3674" s="1"/>
    </row>
    <row r="3675" ht="15">
      <c r="BB3675" s="1"/>
    </row>
    <row r="3676" ht="15">
      <c r="BB3676" s="1"/>
    </row>
    <row r="3677" ht="15">
      <c r="BB3677" s="1"/>
    </row>
    <row r="3678" ht="15">
      <c r="BB3678" s="1"/>
    </row>
    <row r="3679" ht="15">
      <c r="BB3679" s="1"/>
    </row>
    <row r="3680" ht="15">
      <c r="BB3680" s="1"/>
    </row>
    <row r="3681" ht="15">
      <c r="BB3681" s="1"/>
    </row>
    <row r="3682" ht="15">
      <c r="BB3682" s="1"/>
    </row>
    <row r="3683" ht="15">
      <c r="BB3683" s="1"/>
    </row>
    <row r="3684" ht="15">
      <c r="BB3684" s="1"/>
    </row>
    <row r="3685" ht="15">
      <c r="BB3685" s="1"/>
    </row>
    <row r="3686" ht="15">
      <c r="BB3686" s="1"/>
    </row>
    <row r="3687" ht="15">
      <c r="BB3687" s="1"/>
    </row>
    <row r="3688" ht="15">
      <c r="BB3688" s="1"/>
    </row>
    <row r="3689" ht="15">
      <c r="BB3689" s="1"/>
    </row>
    <row r="3690" ht="15">
      <c r="BB3690" s="1"/>
    </row>
    <row r="3691" ht="15">
      <c r="BB3691" s="1"/>
    </row>
    <row r="3692" ht="15">
      <c r="BB3692" s="1"/>
    </row>
    <row r="3693" ht="15">
      <c r="BB3693" s="1"/>
    </row>
    <row r="3694" ht="15">
      <c r="BB3694" s="1"/>
    </row>
    <row r="3695" ht="15">
      <c r="BB3695" s="1"/>
    </row>
    <row r="3696" ht="15">
      <c r="BB3696" s="1"/>
    </row>
    <row r="3697" ht="15">
      <c r="BB3697" s="1"/>
    </row>
    <row r="3698" ht="15">
      <c r="BB3698" s="1"/>
    </row>
    <row r="3699" ht="15">
      <c r="BB3699" s="1"/>
    </row>
    <row r="3700" ht="15">
      <c r="BB3700" s="1"/>
    </row>
    <row r="3701" ht="15">
      <c r="BB3701" s="1"/>
    </row>
    <row r="3702" ht="15">
      <c r="BB3702" s="1"/>
    </row>
    <row r="3703" ht="15">
      <c r="BB3703" s="1"/>
    </row>
    <row r="3704" ht="15">
      <c r="BB3704" s="1"/>
    </row>
    <row r="3705" ht="15">
      <c r="BB3705" s="1"/>
    </row>
    <row r="3706" ht="15">
      <c r="BB3706" s="1"/>
    </row>
    <row r="3707" ht="15">
      <c r="BB3707" s="1"/>
    </row>
    <row r="3708" ht="15">
      <c r="BB3708" s="1"/>
    </row>
    <row r="3709" ht="15">
      <c r="BB3709" s="1"/>
    </row>
    <row r="3710" ht="15">
      <c r="BB3710" s="1"/>
    </row>
    <row r="3711" ht="15">
      <c r="BB3711" s="1"/>
    </row>
    <row r="3712" ht="15">
      <c r="BB3712" s="1"/>
    </row>
    <row r="3713" ht="15">
      <c r="BB3713" s="1"/>
    </row>
    <row r="3714" ht="15">
      <c r="BB3714" s="1"/>
    </row>
    <row r="3715" ht="15">
      <c r="BB3715" s="1"/>
    </row>
    <row r="3716" ht="15">
      <c r="BB3716" s="1"/>
    </row>
    <row r="3717" ht="15">
      <c r="BB3717" s="1"/>
    </row>
    <row r="3718" ht="15">
      <c r="BB3718" s="1"/>
    </row>
    <row r="3719" ht="15">
      <c r="BB3719" s="1"/>
    </row>
    <row r="3720" ht="15">
      <c r="BB3720" s="1"/>
    </row>
    <row r="3721" ht="15">
      <c r="BB3721" s="1"/>
    </row>
    <row r="3722" ht="15">
      <c r="BB3722" s="1"/>
    </row>
    <row r="3723" ht="15">
      <c r="BB3723" s="1"/>
    </row>
    <row r="3724" ht="15">
      <c r="BB3724" s="1"/>
    </row>
    <row r="3725" ht="15">
      <c r="BB3725" s="1"/>
    </row>
    <row r="3726" ht="15">
      <c r="BB3726" s="1"/>
    </row>
    <row r="3727" ht="15">
      <c r="BB3727" s="1"/>
    </row>
    <row r="3728" ht="15">
      <c r="BB3728" s="1"/>
    </row>
    <row r="3729" ht="15">
      <c r="BB3729" s="1"/>
    </row>
    <row r="3730" ht="15">
      <c r="BB3730" s="1"/>
    </row>
    <row r="3731" ht="15">
      <c r="BB3731" s="1"/>
    </row>
    <row r="3732" ht="15">
      <c r="BB3732" s="1"/>
    </row>
    <row r="3733" ht="15">
      <c r="BB3733" s="1"/>
    </row>
    <row r="3734" ht="15">
      <c r="BB3734" s="1"/>
    </row>
    <row r="3735" ht="15">
      <c r="BB3735" s="1"/>
    </row>
    <row r="3736" ht="15">
      <c r="BB3736" s="1"/>
    </row>
    <row r="3737" ht="15">
      <c r="BB3737" s="1"/>
    </row>
    <row r="3738" ht="15">
      <c r="BB3738" s="1"/>
    </row>
    <row r="3739" ht="15">
      <c r="BB3739" s="1"/>
    </row>
    <row r="3740" ht="15">
      <c r="BB3740" s="1"/>
    </row>
    <row r="3741" ht="15">
      <c r="BB3741" s="1"/>
    </row>
    <row r="3742" ht="15">
      <c r="BB3742" s="1"/>
    </row>
    <row r="3743" ht="15">
      <c r="BB3743" s="1"/>
    </row>
    <row r="3744" ht="15">
      <c r="BB3744" s="1"/>
    </row>
    <row r="3745" ht="15">
      <c r="BB3745" s="1"/>
    </row>
    <row r="3746" ht="15">
      <c r="BB3746" s="1"/>
    </row>
    <row r="3747" ht="15">
      <c r="BB3747" s="1"/>
    </row>
    <row r="3748" ht="15">
      <c r="BB3748" s="1"/>
    </row>
    <row r="3749" ht="15">
      <c r="BB3749" s="1"/>
    </row>
    <row r="3750" ht="15">
      <c r="BB3750" s="1"/>
    </row>
    <row r="3751" ht="15">
      <c r="BB3751" s="1"/>
    </row>
    <row r="3752" ht="15">
      <c r="BB3752" s="1"/>
    </row>
    <row r="3753" ht="15">
      <c r="BB3753" s="1"/>
    </row>
    <row r="3754" ht="15">
      <c r="BB3754" s="1"/>
    </row>
    <row r="3755" ht="15">
      <c r="BB3755" s="1"/>
    </row>
    <row r="3756" ht="15">
      <c r="BB3756" s="1"/>
    </row>
    <row r="3757" ht="15">
      <c r="BB3757" s="1"/>
    </row>
    <row r="3758" ht="15">
      <c r="BB3758" s="1"/>
    </row>
    <row r="3759" ht="15">
      <c r="BB3759" s="1"/>
    </row>
    <row r="3760" ht="15">
      <c r="BB3760" s="1"/>
    </row>
    <row r="3761" ht="15">
      <c r="BB3761" s="1"/>
    </row>
    <row r="3762" ht="15">
      <c r="BB3762" s="1"/>
    </row>
    <row r="3763" ht="15">
      <c r="BB3763" s="1"/>
    </row>
    <row r="3764" ht="15">
      <c r="BB3764" s="1"/>
    </row>
    <row r="3765" ht="15">
      <c r="BB3765" s="1"/>
    </row>
    <row r="3766" ht="15">
      <c r="BB3766" s="1"/>
    </row>
    <row r="3767" ht="15">
      <c r="BB3767" s="1"/>
    </row>
    <row r="3768" ht="15">
      <c r="BB3768" s="1"/>
    </row>
    <row r="3769" ht="15">
      <c r="BB3769" s="1"/>
    </row>
    <row r="3770" ht="15">
      <c r="BB3770" s="1"/>
    </row>
    <row r="3771" ht="15">
      <c r="BB3771" s="1"/>
    </row>
    <row r="3772" ht="15">
      <c r="BB3772" s="1"/>
    </row>
    <row r="3773" ht="15">
      <c r="BB3773" s="1"/>
    </row>
    <row r="3774" ht="15">
      <c r="BB3774" s="1"/>
    </row>
    <row r="3775" ht="15">
      <c r="BB3775" s="1"/>
    </row>
    <row r="3776" ht="15">
      <c r="BB3776" s="1"/>
    </row>
    <row r="3777" ht="15">
      <c r="BB3777" s="1"/>
    </row>
    <row r="3778" ht="15">
      <c r="BB3778" s="1"/>
    </row>
  </sheetData>
  <sheetProtection/>
  <mergeCells count="3">
    <mergeCell ref="O3:V3"/>
    <mergeCell ref="G3:N3"/>
    <mergeCell ref="A1:AC1"/>
  </mergeCells>
  <printOptions gridLines="1"/>
  <pageMargins left="0.1968503937007874" right="0.1968503937007874" top="0.5118110236220472" bottom="0.5905511811023623" header="0.5118110236220472" footer="0.5118110236220472"/>
  <pageSetup horizontalDpi="300" verticalDpi="300" orientation="landscape" paperSize="9" scale="60" r:id="rId1"/>
  <headerFooter alignWithMargins="0">
    <oddFooter>&amp;CPagina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204"/>
  <sheetViews>
    <sheetView defaultGridColor="0" view="pageBreakPreview" zoomScale="85" zoomScaleNormal="87" zoomScaleSheetLayoutView="85" zoomScalePageLayoutView="0" colorId="22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5.77734375" defaultRowHeight="15"/>
  <cols>
    <col min="1" max="1" width="1.77734375" style="0" customWidth="1"/>
    <col min="2" max="2" width="3.77734375" style="0" customWidth="1"/>
    <col min="3" max="3" width="1.77734375" style="0" customWidth="1"/>
    <col min="4" max="4" width="21.77734375" style="76" customWidth="1"/>
    <col min="5" max="5" width="4.77734375" style="0" customWidth="1"/>
    <col min="6" max="6" width="4.5546875" style="0" customWidth="1"/>
    <col min="7" max="7" width="4.77734375" style="0" customWidth="1"/>
    <col min="8" max="8" width="4.6640625" style="0" customWidth="1"/>
    <col min="9" max="9" width="4.77734375" style="0" customWidth="1"/>
    <col min="10" max="10" width="4.88671875" style="0" customWidth="1"/>
    <col min="11" max="11" width="4.77734375" style="0" customWidth="1"/>
    <col min="12" max="12" width="7.77734375" style="0" customWidth="1"/>
    <col min="13" max="13" width="4.6640625" style="0" customWidth="1"/>
    <col min="14" max="17" width="4.77734375" style="0" customWidth="1"/>
    <col min="18" max="18" width="4.88671875" style="0" customWidth="1"/>
    <col min="19" max="19" width="4.77734375" style="0" customWidth="1"/>
    <col min="20" max="20" width="7.77734375" style="0" customWidth="1"/>
    <col min="21" max="21" width="9.10546875" style="0" customWidth="1"/>
    <col min="22" max="22" width="7.77734375" style="0" customWidth="1"/>
    <col min="23" max="23" width="1.77734375" style="0" customWidth="1"/>
  </cols>
  <sheetData>
    <row r="1" spans="1:24" ht="18.75">
      <c r="A1" s="201" t="s">
        <v>281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1"/>
      <c r="X1" s="1"/>
    </row>
    <row r="2" spans="1:24" ht="15">
      <c r="A2" s="1"/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  <c r="X2" s="1"/>
    </row>
    <row r="3" spans="1:24" ht="18.75">
      <c r="A3" s="2"/>
      <c r="B3" s="3"/>
      <c r="C3" s="98"/>
      <c r="D3" s="96"/>
      <c r="E3" s="197" t="s">
        <v>132</v>
      </c>
      <c r="F3" s="198"/>
      <c r="G3" s="198"/>
      <c r="H3" s="198"/>
      <c r="I3" s="198"/>
      <c r="J3" s="198"/>
      <c r="K3" s="198"/>
      <c r="L3" s="199"/>
      <c r="M3" s="200" t="s">
        <v>133</v>
      </c>
      <c r="N3" s="198"/>
      <c r="O3" s="198"/>
      <c r="P3" s="198"/>
      <c r="Q3" s="198"/>
      <c r="R3" s="198"/>
      <c r="S3" s="198"/>
      <c r="T3" s="199"/>
      <c r="U3" s="96"/>
      <c r="V3" s="99"/>
      <c r="W3" s="4"/>
      <c r="X3" s="1"/>
    </row>
    <row r="4" spans="1:24" ht="18.75">
      <c r="A4" s="25"/>
      <c r="B4" s="125"/>
      <c r="C4" s="106"/>
      <c r="D4" s="107" t="s">
        <v>135</v>
      </c>
      <c r="E4" s="139">
        <v>1</v>
      </c>
      <c r="F4" s="140">
        <v>3</v>
      </c>
      <c r="G4" s="140">
        <v>4</v>
      </c>
      <c r="H4" s="140">
        <v>7</v>
      </c>
      <c r="I4" s="140">
        <v>9</v>
      </c>
      <c r="J4" s="140">
        <v>10</v>
      </c>
      <c r="K4" s="140">
        <v>13</v>
      </c>
      <c r="L4" s="111" t="s">
        <v>65</v>
      </c>
      <c r="M4" s="142">
        <v>2</v>
      </c>
      <c r="N4" s="140">
        <v>5</v>
      </c>
      <c r="O4" s="140">
        <v>6</v>
      </c>
      <c r="P4" s="140">
        <v>8</v>
      </c>
      <c r="Q4" s="140">
        <v>11</v>
      </c>
      <c r="R4" s="140">
        <v>12</v>
      </c>
      <c r="S4" s="140">
        <v>14</v>
      </c>
      <c r="T4" s="114" t="s">
        <v>65</v>
      </c>
      <c r="U4" s="111" t="s">
        <v>65</v>
      </c>
      <c r="V4" s="112" t="s">
        <v>134</v>
      </c>
      <c r="W4" s="4"/>
      <c r="X4" s="1"/>
    </row>
    <row r="5" spans="1:24" ht="16.5">
      <c r="A5" s="4"/>
      <c r="B5" s="1"/>
      <c r="C5" s="32"/>
      <c r="D5" s="104" t="str">
        <f>Invoer!B144</f>
        <v>Sturm  Jan</v>
      </c>
      <c r="E5" s="34">
        <f>Invoer!C144+Invoer!D144</f>
        <v>2</v>
      </c>
      <c r="F5" s="34">
        <f>Invoer!M144+Invoer!N144</f>
        <v>0</v>
      </c>
      <c r="G5" s="34">
        <f>Invoer!R144+Invoer!S144</f>
        <v>6</v>
      </c>
      <c r="H5" s="34">
        <f>Invoer!AG144+Invoer!AH144</f>
        <v>13</v>
      </c>
      <c r="I5" s="34">
        <f>Invoer!AQ144+Invoer!AR144</f>
        <v>12</v>
      </c>
      <c r="J5" s="34">
        <f>Invoer!AV144+Invoer!AW144</f>
        <v>8</v>
      </c>
      <c r="K5" s="34">
        <f>Invoer!BK144+Invoer!BL144</f>
        <v>14</v>
      </c>
      <c r="L5" s="34">
        <f>SUM(E5:K5)</f>
        <v>55</v>
      </c>
      <c r="M5" s="34">
        <f>Invoer!H144+Invoer!I144</f>
        <v>8</v>
      </c>
      <c r="N5" s="34">
        <f>Invoer!W144+Invoer!X144</f>
        <v>8</v>
      </c>
      <c r="O5" s="34">
        <f>Invoer!AB144+Invoer!AC144</f>
        <v>5</v>
      </c>
      <c r="P5" s="34">
        <f>Invoer!AL144+Invoer!AM144</f>
        <v>5</v>
      </c>
      <c r="Q5" s="34">
        <f>Invoer!BA144+Invoer!BB144</f>
        <v>24</v>
      </c>
      <c r="R5" s="34">
        <f>Invoer!BF144+Invoer!BG144</f>
        <v>17</v>
      </c>
      <c r="S5" s="34">
        <f>Invoer!BP144+Invoer!BQ144</f>
        <v>20</v>
      </c>
      <c r="T5" s="34">
        <f>SUM(M5:S5)</f>
        <v>87</v>
      </c>
      <c r="U5" s="34">
        <f>T5+L5</f>
        <v>142</v>
      </c>
      <c r="V5" s="34">
        <f>RANK(U5,U$5:U$169)</f>
        <v>1</v>
      </c>
      <c r="W5" s="4"/>
      <c r="X5" s="1"/>
    </row>
    <row r="6" spans="1:24" ht="16.5">
      <c r="A6" s="4"/>
      <c r="B6" s="1"/>
      <c r="C6" s="32"/>
      <c r="D6" s="104" t="str">
        <f>Invoer!B48</f>
        <v>Flipse Marien</v>
      </c>
      <c r="E6" s="34">
        <f>Invoer!C48+Invoer!D48</f>
        <v>1</v>
      </c>
      <c r="F6" s="34">
        <f>Invoer!M48+Invoer!N48</f>
        <v>2</v>
      </c>
      <c r="G6" s="34">
        <f>Invoer!R48+Invoer!S48</f>
        <v>10</v>
      </c>
      <c r="H6" s="34">
        <f>Invoer!AG48+Invoer!AH48</f>
        <v>4</v>
      </c>
      <c r="I6" s="34">
        <f>Invoer!AQ48+Invoer!AR48</f>
        <v>8</v>
      </c>
      <c r="J6" s="34">
        <f>Invoer!AV48+Invoer!AW48</f>
        <v>10</v>
      </c>
      <c r="K6" s="34">
        <f>Invoer!BK48+Invoer!BL48</f>
        <v>10</v>
      </c>
      <c r="L6" s="34">
        <f>SUM(E6:K6)</f>
        <v>45</v>
      </c>
      <c r="M6" s="34">
        <f>Invoer!H48+Invoer!I48</f>
        <v>11</v>
      </c>
      <c r="N6" s="34">
        <f>Invoer!W48+Invoer!X48</f>
        <v>9</v>
      </c>
      <c r="O6" s="34">
        <f>Invoer!AB48+Invoer!AC48</f>
        <v>7</v>
      </c>
      <c r="P6" s="34">
        <f>Invoer!AL48+Invoer!AM48</f>
        <v>6</v>
      </c>
      <c r="Q6" s="34">
        <f>Invoer!BA48+Invoer!BB48</f>
        <v>15</v>
      </c>
      <c r="R6" s="34">
        <f>Invoer!BF48+Invoer!BG48</f>
        <v>25</v>
      </c>
      <c r="S6" s="34">
        <f>Invoer!BP48+Invoer!BQ48</f>
        <v>23</v>
      </c>
      <c r="T6" s="34">
        <f>SUM(M6:S6)</f>
        <v>96</v>
      </c>
      <c r="U6" s="34">
        <f>T6+L6</f>
        <v>141</v>
      </c>
      <c r="V6" s="34">
        <f>RANK(U6,U$5:U$169)</f>
        <v>2</v>
      </c>
      <c r="W6" s="4"/>
      <c r="X6" s="1"/>
    </row>
    <row r="7" spans="1:24" ht="16.5">
      <c r="A7" s="4"/>
      <c r="B7" s="1"/>
      <c r="C7" s="32"/>
      <c r="D7" s="104" t="str">
        <f>Invoer!B41</f>
        <v>Elzinga Eddy</v>
      </c>
      <c r="E7" s="34">
        <f>Invoer!C41+Invoer!D41</f>
        <v>0</v>
      </c>
      <c r="F7" s="34">
        <f>Invoer!M41+Invoer!N41</f>
        <v>0</v>
      </c>
      <c r="G7" s="34">
        <f>Invoer!R41+Invoer!S41</f>
        <v>6</v>
      </c>
      <c r="H7" s="34">
        <f>Invoer!AG41+Invoer!AH41</f>
        <v>6</v>
      </c>
      <c r="I7" s="34">
        <f>Invoer!AQ41+Invoer!AR41</f>
        <v>7</v>
      </c>
      <c r="J7" s="34">
        <f>Invoer!AV41+Invoer!AW41</f>
        <v>6</v>
      </c>
      <c r="K7" s="34">
        <f>Invoer!BK41+Invoer!BL41</f>
        <v>9</v>
      </c>
      <c r="L7" s="34">
        <f>SUM(E7:K7)</f>
        <v>34</v>
      </c>
      <c r="M7" s="34">
        <f>Invoer!H41+Invoer!I41</f>
        <v>11</v>
      </c>
      <c r="N7" s="34">
        <f>Invoer!W41+Invoer!X41</f>
        <v>5</v>
      </c>
      <c r="O7" s="34">
        <f>Invoer!AB41+Invoer!AC41</f>
        <v>16</v>
      </c>
      <c r="P7" s="34">
        <f>Invoer!AL41+Invoer!AM41</f>
        <v>7</v>
      </c>
      <c r="Q7" s="34">
        <f>Invoer!BA41+Invoer!BB41</f>
        <v>28</v>
      </c>
      <c r="R7" s="34">
        <f>Invoer!BF41+Invoer!BG41</f>
        <v>17</v>
      </c>
      <c r="S7" s="34">
        <f>Invoer!BP41+Invoer!BQ41</f>
        <v>19</v>
      </c>
      <c r="T7" s="34">
        <f>SUM(M7:S7)</f>
        <v>103</v>
      </c>
      <c r="U7" s="34">
        <f>T7+L7</f>
        <v>137</v>
      </c>
      <c r="V7" s="34">
        <f>RANK(U7,U$5:U$169)</f>
        <v>3</v>
      </c>
      <c r="W7" s="4"/>
      <c r="X7" s="1"/>
    </row>
    <row r="8" spans="1:24" ht="16.5">
      <c r="A8" s="4"/>
      <c r="B8" s="1"/>
      <c r="C8" s="32"/>
      <c r="D8" s="104" t="str">
        <f>Invoer!B138</f>
        <v>Slabber Peter</v>
      </c>
      <c r="E8" s="34">
        <f>Invoer!C138+Invoer!D138</f>
        <v>3</v>
      </c>
      <c r="F8" s="34">
        <f>Invoer!M138+Invoer!N138</f>
        <v>2</v>
      </c>
      <c r="G8" s="34">
        <f>Invoer!R138+Invoer!S138</f>
        <v>9</v>
      </c>
      <c r="H8" s="34">
        <f>Invoer!AG138+Invoer!AH138</f>
        <v>6</v>
      </c>
      <c r="I8" s="34">
        <f>Invoer!AQ138+Invoer!AR138</f>
        <v>11</v>
      </c>
      <c r="J8" s="34">
        <f>Invoer!AV138+Invoer!AW138</f>
        <v>0</v>
      </c>
      <c r="K8" s="34">
        <f>Invoer!BK138+Invoer!BL138</f>
        <v>13</v>
      </c>
      <c r="L8" s="34">
        <f>SUM(E8:K8)</f>
        <v>44</v>
      </c>
      <c r="M8" s="34">
        <f>Invoer!H138+Invoer!I138</f>
        <v>9</v>
      </c>
      <c r="N8" s="34">
        <f>Invoer!W138+Invoer!X138</f>
        <v>3</v>
      </c>
      <c r="O8" s="34">
        <f>Invoer!AB138+Invoer!AC138</f>
        <v>16</v>
      </c>
      <c r="P8" s="34">
        <f>Invoer!AL138+Invoer!AM138</f>
        <v>2</v>
      </c>
      <c r="Q8" s="34">
        <f>Invoer!BA138+Invoer!BB138</f>
        <v>20</v>
      </c>
      <c r="R8" s="34">
        <f>Invoer!BF138+Invoer!BG138</f>
        <v>21</v>
      </c>
      <c r="S8" s="34">
        <f>Invoer!BP138+Invoer!BQ138</f>
        <v>22</v>
      </c>
      <c r="T8" s="34">
        <f>SUM(M8:S8)</f>
        <v>93</v>
      </c>
      <c r="U8" s="34">
        <f>T8+L8</f>
        <v>137</v>
      </c>
      <c r="V8" s="34">
        <f>RANK(U8,U$5:U$169)</f>
        <v>3</v>
      </c>
      <c r="W8" s="4"/>
      <c r="X8" s="1"/>
    </row>
    <row r="9" spans="1:24" ht="16.5">
      <c r="A9" s="4"/>
      <c r="B9" s="1"/>
      <c r="C9" s="32"/>
      <c r="D9" s="104" t="str">
        <f>Invoer!B57</f>
        <v>Gillissen Kees</v>
      </c>
      <c r="E9" s="34">
        <f>Invoer!C57+Invoer!D57</f>
        <v>2</v>
      </c>
      <c r="F9" s="34">
        <f>Invoer!M57+Invoer!N57</f>
        <v>0</v>
      </c>
      <c r="G9" s="34">
        <f>Invoer!R57+Invoer!S57</f>
        <v>0</v>
      </c>
      <c r="H9" s="34">
        <f>Invoer!AG57+Invoer!AH57</f>
        <v>19</v>
      </c>
      <c r="I9" s="34">
        <f>Invoer!AQ57+Invoer!AR57</f>
        <v>10</v>
      </c>
      <c r="J9" s="34">
        <f>Invoer!AV57+Invoer!AW57</f>
        <v>7</v>
      </c>
      <c r="K9" s="34">
        <f>Invoer!BK57+Invoer!BL57</f>
        <v>9</v>
      </c>
      <c r="L9" s="34">
        <f>SUM(E9:K9)</f>
        <v>47</v>
      </c>
      <c r="M9" s="34">
        <f>Invoer!H57+Invoer!I57</f>
        <v>13</v>
      </c>
      <c r="N9" s="34">
        <f>Invoer!W57+Invoer!X57</f>
        <v>3</v>
      </c>
      <c r="O9" s="34">
        <f>Invoer!AB57+Invoer!AC57</f>
        <v>6</v>
      </c>
      <c r="P9" s="34">
        <f>Invoer!AL57+Invoer!AM57</f>
        <v>7</v>
      </c>
      <c r="Q9" s="34">
        <f>Invoer!BA57+Invoer!BB57</f>
        <v>13</v>
      </c>
      <c r="R9" s="34">
        <f>Invoer!BF57+Invoer!BG57</f>
        <v>22</v>
      </c>
      <c r="S9" s="34">
        <f>Invoer!BP57+Invoer!BQ57</f>
        <v>15</v>
      </c>
      <c r="T9" s="34">
        <f>SUM(M9:S9)</f>
        <v>79</v>
      </c>
      <c r="U9" s="34">
        <f>T9+L9</f>
        <v>126</v>
      </c>
      <c r="V9" s="34">
        <f>RANK(U9,U$5:U$169)</f>
        <v>5</v>
      </c>
      <c r="W9" s="4"/>
      <c r="X9" s="1"/>
    </row>
    <row r="10" spans="1:24" ht="16.5">
      <c r="A10" s="4"/>
      <c r="B10" s="1"/>
      <c r="C10" s="32"/>
      <c r="D10" s="104" t="str">
        <f>Invoer!B94</f>
        <v>Mesie Peter</v>
      </c>
      <c r="E10" s="34">
        <f>Invoer!C94+Invoer!D94</f>
        <v>2</v>
      </c>
      <c r="F10" s="34">
        <f>Invoer!M94+Invoer!N94</f>
        <v>1</v>
      </c>
      <c r="G10" s="34">
        <f>Invoer!R94+Invoer!S94</f>
        <v>9</v>
      </c>
      <c r="H10" s="34">
        <f>Invoer!AG94+Invoer!AH94</f>
        <v>3</v>
      </c>
      <c r="I10" s="34">
        <f>Invoer!AQ94+Invoer!AR94</f>
        <v>15</v>
      </c>
      <c r="J10" s="34">
        <f>Invoer!AV94+Invoer!AW94</f>
        <v>7</v>
      </c>
      <c r="K10" s="34">
        <f>Invoer!BK94+Invoer!BL94</f>
        <v>10</v>
      </c>
      <c r="L10" s="34">
        <f>SUM(E10:K10)</f>
        <v>47</v>
      </c>
      <c r="M10" s="34">
        <f>Invoer!H94+Invoer!I94</f>
        <v>8</v>
      </c>
      <c r="N10" s="34">
        <f>Invoer!W94+Invoer!X94</f>
        <v>1</v>
      </c>
      <c r="O10" s="34">
        <f>Invoer!AB94+Invoer!AC94</f>
        <v>11</v>
      </c>
      <c r="P10" s="34">
        <f>Invoer!AL94+Invoer!AM94</f>
        <v>4</v>
      </c>
      <c r="Q10" s="34">
        <f>Invoer!BA94+Invoer!BB94</f>
        <v>18</v>
      </c>
      <c r="R10" s="34">
        <f>Invoer!BF94+Invoer!BG94</f>
        <v>18</v>
      </c>
      <c r="S10" s="34">
        <f>Invoer!BP94+Invoer!BQ94</f>
        <v>15</v>
      </c>
      <c r="T10" s="34">
        <f>SUM(M10:S10)</f>
        <v>75</v>
      </c>
      <c r="U10" s="34">
        <f>T10+L10</f>
        <v>122</v>
      </c>
      <c r="V10" s="34">
        <f>RANK(U10,U$5:U$169)</f>
        <v>6</v>
      </c>
      <c r="W10" s="4"/>
      <c r="X10" s="1"/>
    </row>
    <row r="11" spans="1:24" ht="16.5">
      <c r="A11" s="4"/>
      <c r="B11" s="1"/>
      <c r="C11" s="32"/>
      <c r="D11" s="104" t="str">
        <f>Invoer!B85</f>
        <v>Kodde Ron</v>
      </c>
      <c r="E11" s="34">
        <f>Invoer!C85+Invoer!D85</f>
        <v>3</v>
      </c>
      <c r="F11" s="34">
        <f>Invoer!M85+Invoer!N85</f>
        <v>1</v>
      </c>
      <c r="G11" s="34">
        <f>Invoer!R85+Invoer!S85</f>
        <v>0</v>
      </c>
      <c r="H11" s="34">
        <f>Invoer!AG85+Invoer!AH85</f>
        <v>12</v>
      </c>
      <c r="I11" s="34">
        <f>Invoer!AQ85+Invoer!AR85</f>
        <v>7</v>
      </c>
      <c r="J11" s="34">
        <f>Invoer!AV85+Invoer!AW85</f>
        <v>8</v>
      </c>
      <c r="K11" s="34">
        <f>Invoer!BK85+Invoer!BL85</f>
        <v>8</v>
      </c>
      <c r="L11" s="34">
        <f>SUM(E11:K11)</f>
        <v>39</v>
      </c>
      <c r="M11" s="34">
        <f>Invoer!H85+Invoer!I85</f>
        <v>7</v>
      </c>
      <c r="N11" s="34">
        <f>Invoer!W85+Invoer!X85</f>
        <v>3</v>
      </c>
      <c r="O11" s="34">
        <f>Invoer!AB85+Invoer!AC85</f>
        <v>10</v>
      </c>
      <c r="P11" s="34">
        <f>Invoer!AL85+Invoer!AM85</f>
        <v>5</v>
      </c>
      <c r="Q11" s="34">
        <f>Invoer!BA85+Invoer!BB85</f>
        <v>26</v>
      </c>
      <c r="R11" s="34">
        <f>Invoer!BF85+Invoer!BG85</f>
        <v>19</v>
      </c>
      <c r="S11" s="34">
        <f>Invoer!BP85+Invoer!BQ85</f>
        <v>10</v>
      </c>
      <c r="T11" s="34">
        <f>SUM(M11:S11)</f>
        <v>80</v>
      </c>
      <c r="U11" s="34">
        <f>T11+L11</f>
        <v>119</v>
      </c>
      <c r="V11" s="34">
        <f>RANK(U11,U$5:U$169)</f>
        <v>7</v>
      </c>
      <c r="W11" s="4"/>
      <c r="X11" s="1"/>
    </row>
    <row r="12" spans="1:24" ht="16.5">
      <c r="A12" s="4"/>
      <c r="B12" s="1"/>
      <c r="C12" s="32"/>
      <c r="D12" s="104" t="str">
        <f>Invoer!B88</f>
        <v>Koppejan Joel</v>
      </c>
      <c r="E12" s="34">
        <f>Invoer!C88+Invoer!D88</f>
        <v>6</v>
      </c>
      <c r="F12" s="34">
        <f>Invoer!M88+Invoer!N88</f>
        <v>3</v>
      </c>
      <c r="G12" s="34">
        <f>Invoer!R88+Invoer!S88</f>
        <v>4</v>
      </c>
      <c r="H12" s="34">
        <f>Invoer!AG88+Invoer!AH88</f>
        <v>6</v>
      </c>
      <c r="I12" s="34">
        <f>Invoer!AQ88+Invoer!AR88</f>
        <v>0</v>
      </c>
      <c r="J12" s="34">
        <f>Invoer!AV88+Invoer!AW88</f>
        <v>5</v>
      </c>
      <c r="K12" s="34">
        <f>Invoer!BK88+Invoer!BL88</f>
        <v>14</v>
      </c>
      <c r="L12" s="34">
        <f>SUM(E12:K12)</f>
        <v>38</v>
      </c>
      <c r="M12" s="34">
        <f>Invoer!H88+Invoer!I88</f>
        <v>9</v>
      </c>
      <c r="N12" s="34">
        <f>Invoer!W88+Invoer!X88</f>
        <v>4</v>
      </c>
      <c r="O12" s="34">
        <f>Invoer!AB88+Invoer!AC88</f>
        <v>4</v>
      </c>
      <c r="P12" s="34">
        <f>Invoer!AL88+Invoer!AM88</f>
        <v>0</v>
      </c>
      <c r="Q12" s="34">
        <f>Invoer!BA88+Invoer!BB88</f>
        <v>20</v>
      </c>
      <c r="R12" s="34">
        <f>Invoer!BF88+Invoer!BG88</f>
        <v>22</v>
      </c>
      <c r="S12" s="34">
        <f>Invoer!BP88+Invoer!BQ88</f>
        <v>20</v>
      </c>
      <c r="T12" s="34">
        <f>SUM(M12:S12)</f>
        <v>79</v>
      </c>
      <c r="U12" s="34">
        <f>T12+L12</f>
        <v>117</v>
      </c>
      <c r="V12" s="34">
        <f>RANK(U12,U$5:U$169)</f>
        <v>8</v>
      </c>
      <c r="W12" s="4"/>
      <c r="X12" s="1"/>
    </row>
    <row r="13" spans="1:24" ht="16.5">
      <c r="A13" s="4"/>
      <c r="B13" s="1"/>
      <c r="C13" s="32"/>
      <c r="D13" s="104" t="str">
        <f>Invoer!B99</f>
        <v>Minderhoud Jan (WKP)</v>
      </c>
      <c r="E13" s="34">
        <f>Invoer!C99+Invoer!D99</f>
        <v>2</v>
      </c>
      <c r="F13" s="34">
        <f>Invoer!M99+Invoer!N99</f>
        <v>3</v>
      </c>
      <c r="G13" s="34">
        <f>Invoer!R99+Invoer!S99</f>
        <v>0</v>
      </c>
      <c r="H13" s="34">
        <f>Invoer!AG99+Invoer!AH99</f>
        <v>17</v>
      </c>
      <c r="I13" s="34">
        <f>Invoer!AQ99+Invoer!AR99</f>
        <v>7</v>
      </c>
      <c r="J13" s="34">
        <f>Invoer!AV99+Invoer!AW99</f>
        <v>7</v>
      </c>
      <c r="K13" s="34">
        <f>Invoer!BK99+Invoer!BL99</f>
        <v>7</v>
      </c>
      <c r="L13" s="34">
        <f>SUM(E13:K13)</f>
        <v>43</v>
      </c>
      <c r="M13" s="34">
        <f>Invoer!H99+Invoer!I99</f>
        <v>4</v>
      </c>
      <c r="N13" s="34">
        <f>Invoer!W99+Invoer!X99</f>
        <v>4</v>
      </c>
      <c r="O13" s="34">
        <f>Invoer!AB99+Invoer!AC99</f>
        <v>5</v>
      </c>
      <c r="P13" s="34">
        <f>Invoer!AL99+Invoer!AM99</f>
        <v>5</v>
      </c>
      <c r="Q13" s="34">
        <f>Invoer!BA99+Invoer!BB99</f>
        <v>14</v>
      </c>
      <c r="R13" s="34">
        <f>Invoer!BF99+Invoer!BG99</f>
        <v>16</v>
      </c>
      <c r="S13" s="34">
        <f>Invoer!BP99+Invoer!BQ99</f>
        <v>23</v>
      </c>
      <c r="T13" s="34">
        <f>SUM(M13:S13)</f>
        <v>71</v>
      </c>
      <c r="U13" s="34">
        <f>T13+L13</f>
        <v>114</v>
      </c>
      <c r="V13" s="34">
        <f>RANK(U13,U$5:U$169)</f>
        <v>9</v>
      </c>
      <c r="W13" s="4"/>
      <c r="X13" s="1"/>
    </row>
    <row r="14" spans="1:24" ht="16.5">
      <c r="A14" s="4"/>
      <c r="B14" s="1"/>
      <c r="C14" s="32"/>
      <c r="D14" s="104" t="str">
        <f>Invoer!B105</f>
        <v>Nijeboer Bert</v>
      </c>
      <c r="E14" s="34">
        <f>Invoer!C105+Invoer!D105</f>
        <v>2</v>
      </c>
      <c r="F14" s="34">
        <f>Invoer!M105+Invoer!N105</f>
        <v>1</v>
      </c>
      <c r="G14" s="34">
        <f>Invoer!R105+Invoer!S105</f>
        <v>0</v>
      </c>
      <c r="H14" s="34">
        <f>Invoer!AG105+Invoer!AH105</f>
        <v>19</v>
      </c>
      <c r="I14" s="34">
        <f>Invoer!AQ105+Invoer!AR105</f>
        <v>12</v>
      </c>
      <c r="J14" s="34">
        <f>Invoer!AV105+Invoer!AW105</f>
        <v>1</v>
      </c>
      <c r="K14" s="34">
        <f>Invoer!BK105+Invoer!BL105</f>
        <v>8</v>
      </c>
      <c r="L14" s="34">
        <f>SUM(E14:K14)</f>
        <v>43</v>
      </c>
      <c r="M14" s="34">
        <f>Invoer!H105+Invoer!I105</f>
        <v>2</v>
      </c>
      <c r="N14" s="34">
        <f>Invoer!W105+Invoer!X105</f>
        <v>2</v>
      </c>
      <c r="O14" s="34">
        <f>Invoer!AB105+Invoer!AC105</f>
        <v>11</v>
      </c>
      <c r="P14" s="34">
        <f>Invoer!AL105+Invoer!AM105</f>
        <v>1</v>
      </c>
      <c r="Q14" s="34">
        <f>Invoer!BA105+Invoer!BB105</f>
        <v>22</v>
      </c>
      <c r="R14" s="34">
        <f>Invoer!BF105+Invoer!BG105</f>
        <v>17</v>
      </c>
      <c r="S14" s="34">
        <f>Invoer!BP105+Invoer!BQ105</f>
        <v>14</v>
      </c>
      <c r="T14" s="34">
        <f>SUM(M14:S14)</f>
        <v>69</v>
      </c>
      <c r="U14" s="34">
        <f>T14+L14</f>
        <v>112</v>
      </c>
      <c r="V14" s="34">
        <f>RANK(U14,U$5:U$169)</f>
        <v>10</v>
      </c>
      <c r="W14" s="4"/>
      <c r="X14" s="1"/>
    </row>
    <row r="15" spans="1:24" ht="16.5">
      <c r="A15" s="4"/>
      <c r="B15" s="1"/>
      <c r="C15" s="32"/>
      <c r="D15" s="104" t="str">
        <f>Invoer!B111</f>
        <v>Peene Frank</v>
      </c>
      <c r="E15" s="34">
        <f>Invoer!C111+Invoer!D111</f>
        <v>2</v>
      </c>
      <c r="F15" s="34">
        <f>Invoer!M111+Invoer!N111</f>
        <v>5</v>
      </c>
      <c r="G15" s="34">
        <f>Invoer!R111+Invoer!S111</f>
        <v>0</v>
      </c>
      <c r="H15" s="34">
        <f>Invoer!AG111+Invoer!AH111</f>
        <v>28</v>
      </c>
      <c r="I15" s="34">
        <f>Invoer!AQ111+Invoer!AR111</f>
        <v>7</v>
      </c>
      <c r="J15" s="34">
        <f>Invoer!AV111+Invoer!AW111</f>
        <v>0</v>
      </c>
      <c r="K15" s="34">
        <f>Invoer!BK111+Invoer!BL111</f>
        <v>8</v>
      </c>
      <c r="L15" s="34">
        <f>SUM(E15:K15)</f>
        <v>50</v>
      </c>
      <c r="M15" s="34">
        <f>Invoer!H111+Invoer!I111</f>
        <v>6</v>
      </c>
      <c r="N15" s="34">
        <f>Invoer!W111+Invoer!X111</f>
        <v>4</v>
      </c>
      <c r="O15" s="34">
        <f>Invoer!AB111+Invoer!AC111</f>
        <v>0</v>
      </c>
      <c r="P15" s="34">
        <f>Invoer!AL111+Invoer!AM111</f>
        <v>3</v>
      </c>
      <c r="Q15" s="34">
        <f>Invoer!BA111+Invoer!BB111</f>
        <v>16</v>
      </c>
      <c r="R15" s="34">
        <f>Invoer!BF111+Invoer!BG111</f>
        <v>20</v>
      </c>
      <c r="S15" s="34">
        <f>Invoer!BP111+Invoer!BQ111</f>
        <v>13</v>
      </c>
      <c r="T15" s="34">
        <f>SUM(M15:S15)</f>
        <v>62</v>
      </c>
      <c r="U15" s="34">
        <f>T15+L15</f>
        <v>112</v>
      </c>
      <c r="V15" s="34">
        <f>RANK(U15,U$5:U$169)</f>
        <v>10</v>
      </c>
      <c r="W15" s="4"/>
      <c r="X15" s="1"/>
    </row>
    <row r="16" spans="1:24" ht="16.5">
      <c r="A16" s="4"/>
      <c r="B16" s="1"/>
      <c r="C16" s="32"/>
      <c r="D16" s="104" t="str">
        <f>Invoer!B140</f>
        <v>Sluijs Thomas van</v>
      </c>
      <c r="E16" s="34">
        <f>Invoer!C140+Invoer!D140</f>
        <v>2</v>
      </c>
      <c r="F16" s="34">
        <f>Invoer!M140+Invoer!N140</f>
        <v>0</v>
      </c>
      <c r="G16" s="34">
        <f>Invoer!R140+Invoer!S140</f>
        <v>5</v>
      </c>
      <c r="H16" s="34">
        <f>Invoer!AG140+Invoer!AH140</f>
        <v>13</v>
      </c>
      <c r="I16" s="34">
        <f>Invoer!AQ140+Invoer!AR140</f>
        <v>9</v>
      </c>
      <c r="J16" s="34">
        <f>Invoer!AV140+Invoer!AW140</f>
        <v>3</v>
      </c>
      <c r="K16" s="34">
        <f>Invoer!BK140+Invoer!BL140</f>
        <v>11</v>
      </c>
      <c r="L16" s="34">
        <f>SUM(E16:K16)</f>
        <v>43</v>
      </c>
      <c r="M16" s="34">
        <f>Invoer!H140+Invoer!I140</f>
        <v>11</v>
      </c>
      <c r="N16" s="34">
        <f>Invoer!W140+Invoer!X140</f>
        <v>0</v>
      </c>
      <c r="O16" s="34">
        <f>Invoer!AB140+Invoer!AC140</f>
        <v>6</v>
      </c>
      <c r="P16" s="34">
        <f>Invoer!AL140+Invoer!AM140</f>
        <v>7</v>
      </c>
      <c r="Q16" s="34">
        <f>Invoer!BA140+Invoer!BB140</f>
        <v>16</v>
      </c>
      <c r="R16" s="34">
        <f>Invoer!BF140+Invoer!BG140</f>
        <v>18</v>
      </c>
      <c r="S16" s="34">
        <f>Invoer!BP140+Invoer!BQ140</f>
        <v>10</v>
      </c>
      <c r="T16" s="34">
        <f>SUM(M16:S16)</f>
        <v>68</v>
      </c>
      <c r="U16" s="34">
        <f>T16+L16</f>
        <v>111</v>
      </c>
      <c r="V16" s="34">
        <f>RANK(U16,U$5:U$169)</f>
        <v>12</v>
      </c>
      <c r="W16" s="4"/>
      <c r="X16" s="1"/>
    </row>
    <row r="17" spans="1:24" ht="16.5">
      <c r="A17" s="4"/>
      <c r="B17" s="1"/>
      <c r="C17" s="32"/>
      <c r="D17" s="104" t="str">
        <f>Invoer!B149</f>
        <v>Verhage Piet</v>
      </c>
      <c r="E17" s="34">
        <f>Invoer!C149+Invoer!D149</f>
        <v>3</v>
      </c>
      <c r="F17" s="34">
        <f>Invoer!M149+Invoer!N149</f>
        <v>3</v>
      </c>
      <c r="G17" s="34">
        <f>Invoer!R149+Invoer!S149</f>
        <v>1</v>
      </c>
      <c r="H17" s="34">
        <f>Invoer!AG149+Invoer!AH149</f>
        <v>11</v>
      </c>
      <c r="I17" s="34">
        <f>Invoer!AQ149+Invoer!AR149</f>
        <v>9</v>
      </c>
      <c r="J17" s="34">
        <f>Invoer!AV149+Invoer!AW149</f>
        <v>2</v>
      </c>
      <c r="K17" s="34">
        <f>Invoer!BK149+Invoer!BL149</f>
        <v>6</v>
      </c>
      <c r="L17" s="34">
        <f>SUM(E17:K17)</f>
        <v>35</v>
      </c>
      <c r="M17" s="34">
        <f>Invoer!H149+Invoer!I149</f>
        <v>4</v>
      </c>
      <c r="N17" s="34">
        <f>Invoer!W149+Invoer!X149</f>
        <v>2</v>
      </c>
      <c r="O17" s="34">
        <f>Invoer!AB149+Invoer!AC149</f>
        <v>6</v>
      </c>
      <c r="P17" s="34">
        <f>Invoer!AL149+Invoer!AM149</f>
        <v>3</v>
      </c>
      <c r="Q17" s="34">
        <f>Invoer!BA149+Invoer!BB149</f>
        <v>20</v>
      </c>
      <c r="R17" s="34">
        <f>Invoer!BF149+Invoer!BG149</f>
        <v>12</v>
      </c>
      <c r="S17" s="34">
        <f>Invoer!BP149+Invoer!BQ149</f>
        <v>16</v>
      </c>
      <c r="T17" s="34">
        <f>SUM(M17:S17)</f>
        <v>63</v>
      </c>
      <c r="U17" s="34">
        <f>T17+L17</f>
        <v>98</v>
      </c>
      <c r="V17" s="34">
        <f>RANK(U17,U$5:U$169)</f>
        <v>13</v>
      </c>
      <c r="W17" s="4"/>
      <c r="X17" s="1"/>
    </row>
    <row r="18" spans="1:24" ht="16.5">
      <c r="A18" s="4"/>
      <c r="B18" s="1"/>
      <c r="C18" s="32"/>
      <c r="D18" s="104" t="str">
        <f>Invoer!B53</f>
        <v>Gabrielse Peter</v>
      </c>
      <c r="E18" s="34">
        <f>Invoer!C53+Invoer!D53</f>
        <v>1</v>
      </c>
      <c r="F18" s="34">
        <f>Invoer!M53+Invoer!N53</f>
        <v>4</v>
      </c>
      <c r="G18" s="34">
        <f>Invoer!R53+Invoer!S53</f>
        <v>0</v>
      </c>
      <c r="H18" s="34">
        <f>Invoer!AG53+Invoer!AH53</f>
        <v>10</v>
      </c>
      <c r="I18" s="34">
        <f>Invoer!AQ53+Invoer!AR53</f>
        <v>6</v>
      </c>
      <c r="J18" s="34">
        <f>Invoer!AV53+Invoer!AW53</f>
        <v>3</v>
      </c>
      <c r="K18" s="34">
        <f>Invoer!BK53+Invoer!BL53</f>
        <v>10</v>
      </c>
      <c r="L18" s="34">
        <f>SUM(E18:K18)</f>
        <v>34</v>
      </c>
      <c r="M18" s="34">
        <f>Invoer!H53+Invoer!I53</f>
        <v>3</v>
      </c>
      <c r="N18" s="34">
        <f>Invoer!W53+Invoer!X53</f>
        <v>2</v>
      </c>
      <c r="O18" s="34">
        <f>Invoer!AB53+Invoer!AC53</f>
        <v>6</v>
      </c>
      <c r="P18" s="34">
        <f>Invoer!AL53+Invoer!AM53</f>
        <v>1</v>
      </c>
      <c r="Q18" s="34">
        <f>Invoer!BA53+Invoer!BB53</f>
        <v>25</v>
      </c>
      <c r="R18" s="34">
        <f>Invoer!BF53+Invoer!BG53</f>
        <v>5</v>
      </c>
      <c r="S18" s="34">
        <f>Invoer!BP53+Invoer!BQ53</f>
        <v>21</v>
      </c>
      <c r="T18" s="34">
        <f>SUM(M18:S18)</f>
        <v>63</v>
      </c>
      <c r="U18" s="34">
        <f>T18+L18</f>
        <v>97</v>
      </c>
      <c r="V18" s="34">
        <f>RANK(U18,U$5:U$169)</f>
        <v>14</v>
      </c>
      <c r="W18" s="4"/>
      <c r="X18" s="1"/>
    </row>
    <row r="19" spans="1:24" ht="16.5">
      <c r="A19" s="4"/>
      <c r="B19" s="1"/>
      <c r="C19" s="32"/>
      <c r="D19" s="104" t="str">
        <f>Invoer!B52</f>
        <v>Gabrielse Marijn </v>
      </c>
      <c r="E19" s="34">
        <f>Invoer!C52+Invoer!D52</f>
        <v>4</v>
      </c>
      <c r="F19" s="34">
        <f>Invoer!M52+Invoer!N52</f>
        <v>3</v>
      </c>
      <c r="G19" s="34">
        <f>Invoer!R52+Invoer!S52</f>
        <v>2</v>
      </c>
      <c r="H19" s="34">
        <f>Invoer!AG52+Invoer!AH52</f>
        <v>14</v>
      </c>
      <c r="I19" s="34">
        <f>Invoer!AQ52+Invoer!AR52</f>
        <v>7</v>
      </c>
      <c r="J19" s="34">
        <f>Invoer!AV52+Invoer!AW52</f>
        <v>0</v>
      </c>
      <c r="K19" s="34">
        <f>Invoer!BK52+Invoer!BL52</f>
        <v>8</v>
      </c>
      <c r="L19" s="34">
        <f>SUM(E19:K19)</f>
        <v>38</v>
      </c>
      <c r="M19" s="34">
        <f>Invoer!H52+Invoer!I52</f>
        <v>8</v>
      </c>
      <c r="N19" s="34">
        <f>Invoer!W52+Invoer!X52</f>
        <v>7</v>
      </c>
      <c r="O19" s="34">
        <f>Invoer!AB52+Invoer!AC52</f>
        <v>0</v>
      </c>
      <c r="P19" s="34">
        <f>Invoer!AL52+Invoer!AM52</f>
        <v>5</v>
      </c>
      <c r="Q19" s="34">
        <f>Invoer!BA52+Invoer!BB52</f>
        <v>0</v>
      </c>
      <c r="R19" s="34">
        <f>Invoer!BF52+Invoer!BG52</f>
        <v>23</v>
      </c>
      <c r="S19" s="34">
        <f>Invoer!BP52+Invoer!BQ52</f>
        <v>15</v>
      </c>
      <c r="T19" s="34">
        <f>SUM(M19:S19)</f>
        <v>58</v>
      </c>
      <c r="U19" s="34">
        <f>T19+L19</f>
        <v>96</v>
      </c>
      <c r="V19" s="34">
        <f>RANK(U19,U$5:U$169)</f>
        <v>15</v>
      </c>
      <c r="W19" s="4"/>
      <c r="X19" s="1"/>
    </row>
    <row r="20" spans="1:24" ht="16.5">
      <c r="A20" s="4"/>
      <c r="B20" s="1"/>
      <c r="C20" s="32"/>
      <c r="D20" s="104" t="str">
        <f>Invoer!B102</f>
        <v>Minderhoud Kristiaan </v>
      </c>
      <c r="E20" s="34">
        <f>Invoer!C102+Invoer!D102</f>
        <v>3</v>
      </c>
      <c r="F20" s="34">
        <f>Invoer!M102+Invoer!N102</f>
        <v>0</v>
      </c>
      <c r="G20" s="34">
        <f>Invoer!R102+Invoer!S102</f>
        <v>7</v>
      </c>
      <c r="H20" s="34">
        <f>Invoer!AG102+Invoer!AH102</f>
        <v>13</v>
      </c>
      <c r="I20" s="34">
        <f>Invoer!AQ102+Invoer!AR102</f>
        <v>6</v>
      </c>
      <c r="J20" s="34">
        <f>Invoer!AV102+Invoer!AW102</f>
        <v>0</v>
      </c>
      <c r="K20" s="34">
        <f>Invoer!BK102+Invoer!BL102</f>
        <v>11</v>
      </c>
      <c r="L20" s="34">
        <f>SUM(E20:K20)</f>
        <v>40</v>
      </c>
      <c r="M20" s="34">
        <f>Invoer!H102+Invoer!I102</f>
        <v>15</v>
      </c>
      <c r="N20" s="34">
        <f>Invoer!W102+Invoer!X102</f>
        <v>7</v>
      </c>
      <c r="O20" s="34">
        <f>Invoer!AB102+Invoer!AC102</f>
        <v>0</v>
      </c>
      <c r="P20" s="34">
        <f>Invoer!AL102+Invoer!AM102</f>
        <v>1</v>
      </c>
      <c r="Q20" s="34">
        <f>Invoer!BA102+Invoer!BB102</f>
        <v>0</v>
      </c>
      <c r="R20" s="34">
        <f>Invoer!BF102+Invoer!BG102</f>
        <v>0</v>
      </c>
      <c r="S20" s="34">
        <f>Invoer!BP102+Invoer!BQ102</f>
        <v>30</v>
      </c>
      <c r="T20" s="34">
        <f>SUM(M20:S20)</f>
        <v>53</v>
      </c>
      <c r="U20" s="34">
        <f>T20+L20</f>
        <v>93</v>
      </c>
      <c r="V20" s="34">
        <f>RANK(U20,U$5:U$169)</f>
        <v>16</v>
      </c>
      <c r="W20" s="4"/>
      <c r="X20" s="1"/>
    </row>
    <row r="21" spans="1:24" ht="16.5">
      <c r="A21" s="4"/>
      <c r="B21" s="1"/>
      <c r="C21" s="32"/>
      <c r="D21" s="104" t="str">
        <f>Invoer!B17</f>
        <v>Brouwer Erik</v>
      </c>
      <c r="E21" s="34">
        <f>Invoer!C17+Invoer!D17</f>
        <v>0</v>
      </c>
      <c r="F21" s="34">
        <f>Invoer!M17+Invoer!N17</f>
        <v>0</v>
      </c>
      <c r="G21" s="34">
        <f>Invoer!R17+Invoer!S17</f>
        <v>2</v>
      </c>
      <c r="H21" s="34">
        <f>Invoer!AG17+Invoer!AH17</f>
        <v>13</v>
      </c>
      <c r="I21" s="34">
        <f>Invoer!AQ17+Invoer!AR17</f>
        <v>10</v>
      </c>
      <c r="J21" s="34">
        <f>Invoer!AV17+Invoer!AW17</f>
        <v>4</v>
      </c>
      <c r="K21" s="34">
        <f>Invoer!BK17+Invoer!BL17</f>
        <v>7</v>
      </c>
      <c r="L21" s="34">
        <f>SUM(E21:K21)</f>
        <v>36</v>
      </c>
      <c r="M21" s="34">
        <f>Invoer!H17+Invoer!I17</f>
        <v>0</v>
      </c>
      <c r="N21" s="34">
        <f>Invoer!W17+Invoer!X17</f>
        <v>3</v>
      </c>
      <c r="O21" s="34">
        <f>Invoer!AB17+Invoer!AC17</f>
        <v>5</v>
      </c>
      <c r="P21" s="34">
        <f>Invoer!AL17+Invoer!AM17</f>
        <v>4</v>
      </c>
      <c r="Q21" s="34">
        <f>Invoer!BA17+Invoer!BB17</f>
        <v>7</v>
      </c>
      <c r="R21" s="34">
        <f>Invoer!BF17+Invoer!BG17</f>
        <v>17</v>
      </c>
      <c r="S21" s="34">
        <f>Invoer!BP17+Invoer!BQ17</f>
        <v>12</v>
      </c>
      <c r="T21" s="34">
        <f>SUM(M21:S21)</f>
        <v>48</v>
      </c>
      <c r="U21" s="34">
        <f>T21+L21</f>
        <v>84</v>
      </c>
      <c r="V21" s="34">
        <f>RANK(U21,U$5:U$169)</f>
        <v>17</v>
      </c>
      <c r="W21" s="4"/>
      <c r="X21" s="1"/>
    </row>
    <row r="22" spans="1:24" ht="16.5">
      <c r="A22" s="4"/>
      <c r="B22" s="1"/>
      <c r="C22" s="32"/>
      <c r="D22" s="104" t="str">
        <f>Invoer!B82</f>
        <v>Keulen Piet van</v>
      </c>
      <c r="E22" s="34">
        <f>Invoer!C82+Invoer!D82</f>
        <v>2</v>
      </c>
      <c r="F22" s="34">
        <f>Invoer!M82+Invoer!N82</f>
        <v>2</v>
      </c>
      <c r="G22" s="34">
        <f>Invoer!R82+Invoer!S82</f>
        <v>1</v>
      </c>
      <c r="H22" s="34">
        <f>Invoer!AG82+Invoer!AH82</f>
        <v>0</v>
      </c>
      <c r="I22" s="34">
        <f>Invoer!AQ82+Invoer!AR82</f>
        <v>12</v>
      </c>
      <c r="J22" s="34">
        <f>Invoer!AV82+Invoer!AW82</f>
        <v>7</v>
      </c>
      <c r="K22" s="34">
        <f>Invoer!BK82+Invoer!BL82</f>
        <v>12</v>
      </c>
      <c r="L22" s="34">
        <f>SUM(E22:K22)</f>
        <v>36</v>
      </c>
      <c r="M22" s="34">
        <f>Invoer!H82+Invoer!I82</f>
        <v>5</v>
      </c>
      <c r="N22" s="34">
        <f>Invoer!W82+Invoer!X82</f>
        <v>0</v>
      </c>
      <c r="O22" s="34">
        <f>Invoer!AB82+Invoer!AC82</f>
        <v>6</v>
      </c>
      <c r="P22" s="34">
        <f>Invoer!AL82+Invoer!AM82</f>
        <v>1</v>
      </c>
      <c r="Q22" s="34">
        <f>Invoer!BA82+Invoer!BB82</f>
        <v>0</v>
      </c>
      <c r="R22" s="34">
        <f>Invoer!BF82+Invoer!BG82</f>
        <v>0</v>
      </c>
      <c r="S22" s="34">
        <f>Invoer!BP82+Invoer!BQ82</f>
        <v>30</v>
      </c>
      <c r="T22" s="34">
        <f>SUM(M22:S22)</f>
        <v>42</v>
      </c>
      <c r="U22" s="34">
        <f>T22+L22</f>
        <v>78</v>
      </c>
      <c r="V22" s="34">
        <f>RANK(U22,U$5:U$169)</f>
        <v>18</v>
      </c>
      <c r="W22" s="4"/>
      <c r="X22" s="1"/>
    </row>
    <row r="23" spans="1:24" ht="16.5">
      <c r="A23" s="4"/>
      <c r="B23" s="1"/>
      <c r="C23" s="32"/>
      <c r="D23" s="104" t="str">
        <f>Invoer!B97</f>
        <v>Minderhoud Jackie</v>
      </c>
      <c r="E23" s="34">
        <f>Invoer!C97+Invoer!D97</f>
        <v>3</v>
      </c>
      <c r="F23" s="34">
        <f>Invoer!M97+Invoer!N97</f>
        <v>3</v>
      </c>
      <c r="G23" s="34">
        <f>Invoer!R97+Invoer!S97</f>
        <v>7</v>
      </c>
      <c r="H23" s="34">
        <f>Invoer!AG97+Invoer!AH97</f>
        <v>0</v>
      </c>
      <c r="I23" s="34">
        <f>Invoer!AQ97+Invoer!AR97</f>
        <v>9</v>
      </c>
      <c r="J23" s="34">
        <f>Invoer!AV97+Invoer!AW97</f>
        <v>0</v>
      </c>
      <c r="K23" s="34">
        <f>Invoer!BK97+Invoer!BL97</f>
        <v>13</v>
      </c>
      <c r="L23" s="34">
        <f>SUM(E23:K23)</f>
        <v>35</v>
      </c>
      <c r="M23" s="34">
        <f>Invoer!H97+Invoer!I97</f>
        <v>6</v>
      </c>
      <c r="N23" s="34">
        <f>Invoer!W97+Invoer!X97</f>
        <v>5</v>
      </c>
      <c r="O23" s="34">
        <f>Invoer!AB97+Invoer!AC97</f>
        <v>0</v>
      </c>
      <c r="P23" s="34">
        <f>Invoer!AL97+Invoer!AM97</f>
        <v>7</v>
      </c>
      <c r="Q23" s="34">
        <f>Invoer!BA97+Invoer!BB97</f>
        <v>0</v>
      </c>
      <c r="R23" s="34">
        <f>Invoer!BF97+Invoer!BG97</f>
        <v>0</v>
      </c>
      <c r="S23" s="34">
        <f>Invoer!BP97+Invoer!BQ97</f>
        <v>24</v>
      </c>
      <c r="T23" s="34">
        <f>SUM(M23:S23)</f>
        <v>42</v>
      </c>
      <c r="U23" s="34">
        <f>T23+L23</f>
        <v>77</v>
      </c>
      <c r="V23" s="34">
        <f>RANK(U23,U$5:U$169)</f>
        <v>19</v>
      </c>
      <c r="W23" s="4"/>
      <c r="X23" s="1"/>
    </row>
    <row r="24" spans="1:24" ht="16.5">
      <c r="A24" s="4"/>
      <c r="B24" s="1"/>
      <c r="C24" s="32"/>
      <c r="D24" s="104" t="str">
        <f>Invoer!B146</f>
        <v>Verhage Christel</v>
      </c>
      <c r="E24" s="34">
        <f>Invoer!C146+Invoer!D146</f>
        <v>1</v>
      </c>
      <c r="F24" s="34">
        <f>Invoer!M146+Invoer!N146</f>
        <v>2</v>
      </c>
      <c r="G24" s="34">
        <f>Invoer!R146+Invoer!S146</f>
        <v>3</v>
      </c>
      <c r="H24" s="34">
        <f>Invoer!AG146+Invoer!AH146</f>
        <v>9</v>
      </c>
      <c r="I24" s="34">
        <f>Invoer!AQ146+Invoer!AR146</f>
        <v>6</v>
      </c>
      <c r="J24" s="34">
        <f>Invoer!AV146+Invoer!AW146</f>
        <v>5</v>
      </c>
      <c r="K24" s="34">
        <f>Invoer!BK146+Invoer!BL146</f>
        <v>11</v>
      </c>
      <c r="L24" s="34">
        <f>SUM(E24:K24)</f>
        <v>37</v>
      </c>
      <c r="M24" s="34">
        <f>Invoer!H146+Invoer!I146</f>
        <v>1</v>
      </c>
      <c r="N24" s="34">
        <f>Invoer!W146+Invoer!X146</f>
        <v>2</v>
      </c>
      <c r="O24" s="34">
        <f>Invoer!AB146+Invoer!AC146</f>
        <v>3</v>
      </c>
      <c r="P24" s="34">
        <f>Invoer!AL146+Invoer!AM146</f>
        <v>1</v>
      </c>
      <c r="Q24" s="34">
        <f>Invoer!BA146+Invoer!BB146</f>
        <v>18</v>
      </c>
      <c r="R24" s="34">
        <f>Invoer!BF146+Invoer!BG146</f>
        <v>6</v>
      </c>
      <c r="S24" s="34">
        <f>Invoer!BP146+Invoer!BQ146</f>
        <v>9</v>
      </c>
      <c r="T24" s="34">
        <f>SUM(M24:S24)</f>
        <v>40</v>
      </c>
      <c r="U24" s="34">
        <f>T24+L24</f>
        <v>77</v>
      </c>
      <c r="V24" s="34">
        <f>RANK(U24,U$5:U$169)</f>
        <v>19</v>
      </c>
      <c r="W24" s="4"/>
      <c r="X24" s="1"/>
    </row>
    <row r="25" spans="1:24" ht="16.5">
      <c r="A25" s="4"/>
      <c r="B25" s="1"/>
      <c r="C25" s="32"/>
      <c r="D25" s="104" t="str">
        <f>Invoer!B84</f>
        <v>Kodde Bas (J15)</v>
      </c>
      <c r="E25" s="34">
        <f>Invoer!C84+Invoer!D84</f>
        <v>2</v>
      </c>
      <c r="F25" s="34">
        <f>Invoer!M84+Invoer!N84</f>
        <v>2</v>
      </c>
      <c r="G25" s="34">
        <f>Invoer!R84+Invoer!S84</f>
        <v>0</v>
      </c>
      <c r="H25" s="34">
        <f>Invoer!AG84+Invoer!AH84</f>
        <v>16</v>
      </c>
      <c r="I25" s="34">
        <f>Invoer!AQ84+Invoer!AR84</f>
        <v>3</v>
      </c>
      <c r="J25" s="34">
        <f>Invoer!AV84+Invoer!AW84</f>
        <v>3</v>
      </c>
      <c r="K25" s="34">
        <f>Invoer!BK84+Invoer!BL84</f>
        <v>9</v>
      </c>
      <c r="L25" s="34">
        <f>SUM(E25:K25)</f>
        <v>35</v>
      </c>
      <c r="M25" s="34">
        <f>Invoer!H84+Invoer!I84</f>
        <v>0</v>
      </c>
      <c r="N25" s="34">
        <f>Invoer!W84+Invoer!X84</f>
        <v>2</v>
      </c>
      <c r="O25" s="34">
        <f>Invoer!AB84+Invoer!AC84</f>
        <v>5</v>
      </c>
      <c r="P25" s="34">
        <f>Invoer!AL84+Invoer!AM84</f>
        <v>1</v>
      </c>
      <c r="Q25" s="34">
        <f>Invoer!BA84+Invoer!BB84</f>
        <v>18</v>
      </c>
      <c r="R25" s="34">
        <f>Invoer!BF84+Invoer!BG84</f>
        <v>13</v>
      </c>
      <c r="S25" s="34">
        <f>Invoer!BP84+Invoer!BQ84</f>
        <v>2</v>
      </c>
      <c r="T25" s="34">
        <f>SUM(M25:S25)</f>
        <v>41</v>
      </c>
      <c r="U25" s="34">
        <f>T25+L25</f>
        <v>76</v>
      </c>
      <c r="V25" s="34">
        <f>RANK(U25,U$5:U$169)</f>
        <v>21</v>
      </c>
      <c r="W25" s="4"/>
      <c r="X25" s="1"/>
    </row>
    <row r="26" spans="1:24" ht="16.5">
      <c r="A26" s="4"/>
      <c r="B26" s="1"/>
      <c r="C26" s="32"/>
      <c r="D26" s="104" t="str">
        <f>Invoer!B42</f>
        <v>Elzinga Jarno (J15)</v>
      </c>
      <c r="E26" s="34">
        <f>Invoer!C42+Invoer!D42</f>
        <v>0</v>
      </c>
      <c r="F26" s="34">
        <f>Invoer!M42+Invoer!N42</f>
        <v>0</v>
      </c>
      <c r="G26" s="34">
        <f>Invoer!R42+Invoer!S42</f>
        <v>0</v>
      </c>
      <c r="H26" s="34">
        <f>Invoer!AG42+Invoer!AH42</f>
        <v>11</v>
      </c>
      <c r="I26" s="34">
        <f>Invoer!AQ42+Invoer!AR42</f>
        <v>0</v>
      </c>
      <c r="J26" s="34">
        <f>Invoer!AV42+Invoer!AW42</f>
        <v>1</v>
      </c>
      <c r="K26" s="34">
        <f>Invoer!BK42+Invoer!BL42</f>
        <v>0</v>
      </c>
      <c r="L26" s="34">
        <f>SUM(E26:K26)</f>
        <v>12</v>
      </c>
      <c r="M26" s="34">
        <f>Invoer!H42+Invoer!I42</f>
        <v>7</v>
      </c>
      <c r="N26" s="34">
        <f>Invoer!W42+Invoer!X42</f>
        <v>2</v>
      </c>
      <c r="O26" s="34">
        <f>Invoer!AB42+Invoer!AC42</f>
        <v>3</v>
      </c>
      <c r="P26" s="34">
        <f>Invoer!AL42+Invoer!AM42</f>
        <v>3</v>
      </c>
      <c r="Q26" s="34">
        <f>Invoer!BA42+Invoer!BB42</f>
        <v>18</v>
      </c>
      <c r="R26" s="34">
        <f>Invoer!BF42+Invoer!BG42</f>
        <v>18</v>
      </c>
      <c r="S26" s="34">
        <f>Invoer!BP42+Invoer!BQ42</f>
        <v>9</v>
      </c>
      <c r="T26" s="34">
        <f>SUM(M26:S26)</f>
        <v>60</v>
      </c>
      <c r="U26" s="34">
        <f>T26+L26</f>
        <v>72</v>
      </c>
      <c r="V26" s="34">
        <f>RANK(U26,U$5:U$169)</f>
        <v>22</v>
      </c>
      <c r="W26" s="4"/>
      <c r="X26" s="1"/>
    </row>
    <row r="27" spans="1:24" ht="16.5">
      <c r="A27" s="4"/>
      <c r="B27" s="1"/>
      <c r="C27" s="32"/>
      <c r="D27" s="104" t="str">
        <f>Invoer!B74</f>
        <v>Janisse Noach</v>
      </c>
      <c r="E27" s="34">
        <f>Invoer!C74+Invoer!D74</f>
        <v>2</v>
      </c>
      <c r="F27" s="34">
        <f>Invoer!M74+Invoer!N74</f>
        <v>0</v>
      </c>
      <c r="G27" s="34">
        <f>Invoer!R74+Invoer!S74</f>
        <v>2</v>
      </c>
      <c r="H27" s="34">
        <f>Invoer!AG74+Invoer!AH74</f>
        <v>0</v>
      </c>
      <c r="I27" s="34">
        <f>Invoer!AQ74+Invoer!AR74</f>
        <v>0</v>
      </c>
      <c r="J27" s="34">
        <f>Invoer!AV74+Invoer!AW74</f>
        <v>0</v>
      </c>
      <c r="K27" s="34">
        <f>Invoer!BK74+Invoer!BL74</f>
        <v>11</v>
      </c>
      <c r="L27" s="34">
        <f>SUM(E27:K27)</f>
        <v>15</v>
      </c>
      <c r="M27" s="34">
        <f>Invoer!H74+Invoer!I74</f>
        <v>0</v>
      </c>
      <c r="N27" s="34">
        <f>Invoer!W74+Invoer!X74</f>
        <v>8</v>
      </c>
      <c r="O27" s="34">
        <f>Invoer!AB74+Invoer!AC74</f>
        <v>2</v>
      </c>
      <c r="P27" s="34">
        <f>Invoer!AL74+Invoer!AM74</f>
        <v>0</v>
      </c>
      <c r="Q27" s="34">
        <f>Invoer!BA74+Invoer!BB74</f>
        <v>28</v>
      </c>
      <c r="R27" s="34">
        <f>Invoer!BF74+Invoer!BG74</f>
        <v>6</v>
      </c>
      <c r="S27" s="34">
        <f>Invoer!BP74+Invoer!BQ74</f>
        <v>13</v>
      </c>
      <c r="T27" s="34">
        <f>SUM(M27:S27)</f>
        <v>57</v>
      </c>
      <c r="U27" s="34">
        <f>T27+L27</f>
        <v>72</v>
      </c>
      <c r="V27" s="34">
        <f>RANK(U27,U$5:U$169)</f>
        <v>22</v>
      </c>
      <c r="W27" s="4"/>
      <c r="X27" s="1"/>
    </row>
    <row r="28" spans="1:24" ht="16.5">
      <c r="A28" s="4"/>
      <c r="B28" s="1"/>
      <c r="C28" s="32"/>
      <c r="D28" s="104" t="str">
        <f>Invoer!B106</f>
        <v>Nijeboer Jordi</v>
      </c>
      <c r="E28" s="34">
        <f>Invoer!C106+Invoer!D106</f>
        <v>0</v>
      </c>
      <c r="F28" s="34">
        <f>Invoer!M106+Invoer!N106</f>
        <v>0</v>
      </c>
      <c r="G28" s="34">
        <f>Invoer!R106+Invoer!S106</f>
        <v>0</v>
      </c>
      <c r="H28" s="34">
        <f>Invoer!AG106+Invoer!AH106</f>
        <v>0</v>
      </c>
      <c r="I28" s="34">
        <f>Invoer!AQ106+Invoer!AR106</f>
        <v>6</v>
      </c>
      <c r="J28" s="34">
        <f>Invoer!AV106+Invoer!AW106</f>
        <v>3</v>
      </c>
      <c r="K28" s="34">
        <f>Invoer!BK106+Invoer!BL106</f>
        <v>9</v>
      </c>
      <c r="L28" s="34">
        <f>SUM(E28:K28)</f>
        <v>18</v>
      </c>
      <c r="M28" s="34">
        <f>Invoer!H106+Invoer!I106</f>
        <v>0</v>
      </c>
      <c r="N28" s="34">
        <f>Invoer!W106+Invoer!X106</f>
        <v>0</v>
      </c>
      <c r="O28" s="34">
        <f>Invoer!AB106+Invoer!AC106</f>
        <v>0</v>
      </c>
      <c r="P28" s="34">
        <f>Invoer!AL106+Invoer!AM106</f>
        <v>0</v>
      </c>
      <c r="Q28" s="34">
        <f>Invoer!BA106+Invoer!BB106</f>
        <v>21</v>
      </c>
      <c r="R28" s="34">
        <f>Invoer!BF106+Invoer!BG106</f>
        <v>13</v>
      </c>
      <c r="S28" s="34">
        <f>Invoer!BP106+Invoer!BQ106</f>
        <v>19</v>
      </c>
      <c r="T28" s="34">
        <f>SUM(M28:S28)</f>
        <v>53</v>
      </c>
      <c r="U28" s="34">
        <f>T28+L28</f>
        <v>71</v>
      </c>
      <c r="V28" s="34">
        <f>RANK(U28,U$5:U$169)</f>
        <v>24</v>
      </c>
      <c r="W28" s="4"/>
      <c r="X28" s="1"/>
    </row>
    <row r="29" spans="1:24" ht="16.5">
      <c r="A29" s="4"/>
      <c r="B29" s="1"/>
      <c r="C29" s="32"/>
      <c r="D29" s="104" t="str">
        <f>Invoer!B117</f>
        <v>Provoost Mark</v>
      </c>
      <c r="E29" s="34">
        <f>Invoer!C117+Invoer!D117</f>
        <v>0</v>
      </c>
      <c r="F29" s="34">
        <f>Invoer!M117+Invoer!N117</f>
        <v>0</v>
      </c>
      <c r="G29" s="34">
        <f>Invoer!R117+Invoer!S117</f>
        <v>2</v>
      </c>
      <c r="H29" s="34">
        <f>Invoer!AG117+Invoer!AH117</f>
        <v>6</v>
      </c>
      <c r="I29" s="34">
        <f>Invoer!AQ117+Invoer!AR117</f>
        <v>7</v>
      </c>
      <c r="J29" s="34">
        <f>Invoer!AV117+Invoer!AW117</f>
        <v>2</v>
      </c>
      <c r="K29" s="34">
        <f>Invoer!BK117+Invoer!BL117</f>
        <v>7</v>
      </c>
      <c r="L29" s="34">
        <f>SUM(E29:K29)</f>
        <v>24</v>
      </c>
      <c r="M29" s="34">
        <f>Invoer!H117+Invoer!I117</f>
        <v>2</v>
      </c>
      <c r="N29" s="34">
        <f>Invoer!W117+Invoer!X117</f>
        <v>0</v>
      </c>
      <c r="O29" s="34">
        <f>Invoer!AB117+Invoer!AC117</f>
        <v>5</v>
      </c>
      <c r="P29" s="34">
        <f>Invoer!AL117+Invoer!AM117</f>
        <v>1</v>
      </c>
      <c r="Q29" s="34">
        <f>Invoer!BA117+Invoer!BB117</f>
        <v>0</v>
      </c>
      <c r="R29" s="34">
        <f>Invoer!BF117+Invoer!BG117</f>
        <v>17</v>
      </c>
      <c r="S29" s="34">
        <f>Invoer!BP117+Invoer!BQ117</f>
        <v>22</v>
      </c>
      <c r="T29" s="34">
        <f>SUM(M29:S29)</f>
        <v>47</v>
      </c>
      <c r="U29" s="34">
        <f>T29+L29</f>
        <v>71</v>
      </c>
      <c r="V29" s="34">
        <f>RANK(U29,U$5:U$169)</f>
        <v>24</v>
      </c>
      <c r="W29" s="4"/>
      <c r="X29" s="1"/>
    </row>
    <row r="30" spans="1:24" ht="16.5">
      <c r="A30" s="4"/>
      <c r="B30" s="1"/>
      <c r="C30" s="32"/>
      <c r="D30" s="104" t="str">
        <f>Invoer!B148</f>
        <v>Verhage Mart (J15)</v>
      </c>
      <c r="E30" s="34">
        <f>Invoer!C148+Invoer!D148</f>
        <v>1</v>
      </c>
      <c r="F30" s="34">
        <f>Invoer!M148+Invoer!N148</f>
        <v>0</v>
      </c>
      <c r="G30" s="34">
        <f>Invoer!R148+Invoer!S148</f>
        <v>1</v>
      </c>
      <c r="H30" s="34">
        <f>Invoer!AG148+Invoer!AH148</f>
        <v>3</v>
      </c>
      <c r="I30" s="34">
        <f>Invoer!AQ148+Invoer!AR148</f>
        <v>6</v>
      </c>
      <c r="J30" s="34">
        <f>Invoer!AV148+Invoer!AW148</f>
        <v>4</v>
      </c>
      <c r="K30" s="34">
        <f>Invoer!BK148+Invoer!BL148</f>
        <v>6</v>
      </c>
      <c r="L30" s="34">
        <f>SUM(E30:K30)</f>
        <v>21</v>
      </c>
      <c r="M30" s="34">
        <f>Invoer!H148+Invoer!I148</f>
        <v>3</v>
      </c>
      <c r="N30" s="34">
        <f>Invoer!W148+Invoer!X148</f>
        <v>2</v>
      </c>
      <c r="O30" s="34">
        <f>Invoer!AB148+Invoer!AC148</f>
        <v>4</v>
      </c>
      <c r="P30" s="34">
        <f>Invoer!AL148+Invoer!AM148</f>
        <v>3</v>
      </c>
      <c r="Q30" s="34">
        <f>Invoer!BA148+Invoer!BB148</f>
        <v>16</v>
      </c>
      <c r="R30" s="34">
        <f>Invoer!BF148+Invoer!BG148</f>
        <v>9</v>
      </c>
      <c r="S30" s="34">
        <f>Invoer!BP148+Invoer!BQ148</f>
        <v>10</v>
      </c>
      <c r="T30" s="34">
        <f>SUM(M30:S30)</f>
        <v>47</v>
      </c>
      <c r="U30" s="34">
        <f>T30+L30</f>
        <v>68</v>
      </c>
      <c r="V30" s="34">
        <f>RANK(U30,U$5:U$169)</f>
        <v>26</v>
      </c>
      <c r="W30" s="4"/>
      <c r="X30" s="1"/>
    </row>
    <row r="31" spans="1:24" ht="16.5">
      <c r="A31" s="4"/>
      <c r="B31" s="1"/>
      <c r="C31" s="32"/>
      <c r="D31" s="104" t="str">
        <f>Invoer!B101</f>
        <v>Minderhoud Joerie </v>
      </c>
      <c r="E31" s="34">
        <f>Invoer!C101+Invoer!D101</f>
        <v>1</v>
      </c>
      <c r="F31" s="34">
        <f>Invoer!M101+Invoer!N101</f>
        <v>1</v>
      </c>
      <c r="G31" s="34">
        <f>Invoer!R101+Invoer!S101</f>
        <v>2</v>
      </c>
      <c r="H31" s="34">
        <f>Invoer!AG101+Invoer!AH101</f>
        <v>19</v>
      </c>
      <c r="I31" s="34">
        <f>Invoer!AQ101+Invoer!AR101</f>
        <v>10</v>
      </c>
      <c r="J31" s="34">
        <f>Invoer!AV101+Invoer!AW101</f>
        <v>5</v>
      </c>
      <c r="K31" s="34">
        <f>Invoer!BK101+Invoer!BL101</f>
        <v>0</v>
      </c>
      <c r="L31" s="34">
        <f>SUM(E31:K31)</f>
        <v>38</v>
      </c>
      <c r="M31" s="34">
        <f>Invoer!H101+Invoer!I101</f>
        <v>0</v>
      </c>
      <c r="N31" s="34">
        <f>Invoer!W101+Invoer!X101</f>
        <v>1</v>
      </c>
      <c r="O31" s="34">
        <f>Invoer!AB101+Invoer!AC101</f>
        <v>11</v>
      </c>
      <c r="P31" s="34">
        <f>Invoer!AL101+Invoer!AM101</f>
        <v>3</v>
      </c>
      <c r="Q31" s="34">
        <f>Invoer!BA101+Invoer!BB101</f>
        <v>0</v>
      </c>
      <c r="R31" s="34">
        <f>Invoer!BF101+Invoer!BG101</f>
        <v>0</v>
      </c>
      <c r="S31" s="34">
        <f>Invoer!BP101+Invoer!BQ101</f>
        <v>11</v>
      </c>
      <c r="T31" s="34">
        <f>SUM(M31:S31)</f>
        <v>26</v>
      </c>
      <c r="U31" s="34">
        <f>T31+L31</f>
        <v>64</v>
      </c>
      <c r="V31" s="34">
        <f>RANK(U31,U$5:U$169)</f>
        <v>27</v>
      </c>
      <c r="W31" s="4"/>
      <c r="X31" s="1"/>
    </row>
    <row r="32" spans="1:24" ht="16.5">
      <c r="A32" s="4"/>
      <c r="B32" s="1"/>
      <c r="C32" s="32"/>
      <c r="D32" s="104" t="str">
        <f>Invoer!B112</f>
        <v>Peene Jaap</v>
      </c>
      <c r="E32" s="34">
        <f>Invoer!C112+Invoer!D112</f>
        <v>0</v>
      </c>
      <c r="F32" s="34">
        <f>Invoer!M112+Invoer!N112</f>
        <v>2</v>
      </c>
      <c r="G32" s="34">
        <f>Invoer!R112+Invoer!S112</f>
        <v>0</v>
      </c>
      <c r="H32" s="34">
        <f>Invoer!AG112+Invoer!AH112</f>
        <v>0</v>
      </c>
      <c r="I32" s="34">
        <f>Invoer!AQ112+Invoer!AR112</f>
        <v>11</v>
      </c>
      <c r="J32" s="34">
        <f>Invoer!AV112+Invoer!AW112</f>
        <v>2</v>
      </c>
      <c r="K32" s="34">
        <f>Invoer!BK112+Invoer!BL112</f>
        <v>8</v>
      </c>
      <c r="L32" s="34">
        <f>SUM(E32:K32)</f>
        <v>23</v>
      </c>
      <c r="M32" s="34">
        <f>Invoer!H112+Invoer!I112</f>
        <v>0</v>
      </c>
      <c r="N32" s="34">
        <f>Invoer!W112+Invoer!X112</f>
        <v>2</v>
      </c>
      <c r="O32" s="34">
        <f>Invoer!AB112+Invoer!AC112</f>
        <v>6</v>
      </c>
      <c r="P32" s="34">
        <f>Invoer!AL112+Invoer!AM112</f>
        <v>1</v>
      </c>
      <c r="Q32" s="34">
        <f>Invoer!BA112+Invoer!BB112</f>
        <v>14</v>
      </c>
      <c r="R32" s="34">
        <f>Invoer!BF112+Invoer!BG112</f>
        <v>0</v>
      </c>
      <c r="S32" s="34">
        <f>Invoer!BP112+Invoer!BQ112</f>
        <v>13</v>
      </c>
      <c r="T32" s="34">
        <f>SUM(M32:S32)</f>
        <v>36</v>
      </c>
      <c r="U32" s="34">
        <f>T32+L32</f>
        <v>59</v>
      </c>
      <c r="V32" s="34">
        <f>RANK(U32,U$5:U$169)</f>
        <v>28</v>
      </c>
      <c r="W32" s="4"/>
      <c r="X32" s="1"/>
    </row>
    <row r="33" spans="1:24" ht="16.5">
      <c r="A33" s="4"/>
      <c r="B33" s="1"/>
      <c r="C33" s="32"/>
      <c r="D33" s="104" t="str">
        <f>Invoer!B86</f>
        <v>Kodde Siebe (J15)</v>
      </c>
      <c r="E33" s="34">
        <f>Invoer!C86+Invoer!D86</f>
        <v>0</v>
      </c>
      <c r="F33" s="34">
        <f>Invoer!M86+Invoer!N86</f>
        <v>0</v>
      </c>
      <c r="G33" s="34">
        <f>Invoer!R86+Invoer!S86</f>
        <v>0</v>
      </c>
      <c r="H33" s="34">
        <f>Invoer!AG86+Invoer!AH86</f>
        <v>14</v>
      </c>
      <c r="I33" s="34">
        <f>Invoer!AQ86+Invoer!AR86</f>
        <v>0</v>
      </c>
      <c r="J33" s="34">
        <f>Invoer!AV86+Invoer!AW86</f>
        <v>4</v>
      </c>
      <c r="K33" s="34">
        <f>Invoer!BK86+Invoer!BL86</f>
        <v>0</v>
      </c>
      <c r="L33" s="34">
        <f>SUM(E33:K33)</f>
        <v>18</v>
      </c>
      <c r="M33" s="34">
        <f>Invoer!H86+Invoer!I86</f>
        <v>1</v>
      </c>
      <c r="N33" s="34">
        <f>Invoer!W86+Invoer!X86</f>
        <v>2</v>
      </c>
      <c r="O33" s="34">
        <f>Invoer!AB86+Invoer!AC86</f>
        <v>7</v>
      </c>
      <c r="P33" s="34">
        <f>Invoer!AL86+Invoer!AM86</f>
        <v>1</v>
      </c>
      <c r="Q33" s="34">
        <f>Invoer!BA86+Invoer!BB86</f>
        <v>21</v>
      </c>
      <c r="R33" s="34">
        <f>Invoer!BF86+Invoer!BG86</f>
        <v>3</v>
      </c>
      <c r="S33" s="34">
        <f>Invoer!BP86+Invoer!BQ86</f>
        <v>5</v>
      </c>
      <c r="T33" s="34">
        <f>SUM(M33:S33)</f>
        <v>40</v>
      </c>
      <c r="U33" s="34">
        <f>T33+L33</f>
        <v>58</v>
      </c>
      <c r="V33" s="34">
        <f>RANK(U33,U$5:U$169)</f>
        <v>29</v>
      </c>
      <c r="W33" s="4"/>
      <c r="X33" s="1"/>
    </row>
    <row r="34" spans="1:24" ht="16.5">
      <c r="A34" s="4"/>
      <c r="B34" s="1"/>
      <c r="C34" s="32"/>
      <c r="D34" s="104" t="str">
        <f>Invoer!B139</f>
        <v>Sluijs Frans van</v>
      </c>
      <c r="E34" s="34">
        <f>Invoer!C139+Invoer!D139</f>
        <v>2</v>
      </c>
      <c r="F34" s="34">
        <f>Invoer!M139+Invoer!N139</f>
        <v>0</v>
      </c>
      <c r="G34" s="34">
        <f>Invoer!R139+Invoer!S139</f>
        <v>0</v>
      </c>
      <c r="H34" s="34">
        <f>Invoer!AG139+Invoer!AH139</f>
        <v>9</v>
      </c>
      <c r="I34" s="34">
        <f>Invoer!AQ139+Invoer!AR139</f>
        <v>3</v>
      </c>
      <c r="J34" s="34">
        <f>Invoer!AV139+Invoer!AW139</f>
        <v>0</v>
      </c>
      <c r="K34" s="34">
        <f>Invoer!BK139+Invoer!BL139</f>
        <v>6</v>
      </c>
      <c r="L34" s="34">
        <f>SUM(E34:K34)</f>
        <v>20</v>
      </c>
      <c r="M34" s="34">
        <f>Invoer!H139+Invoer!I139</f>
        <v>1</v>
      </c>
      <c r="N34" s="34">
        <f>Invoer!W139+Invoer!X139</f>
        <v>2</v>
      </c>
      <c r="O34" s="34">
        <f>Invoer!AB139+Invoer!AC139</f>
        <v>2</v>
      </c>
      <c r="P34" s="34">
        <f>Invoer!AL139+Invoer!AM139</f>
        <v>0</v>
      </c>
      <c r="Q34" s="34">
        <f>Invoer!BA139+Invoer!BB139</f>
        <v>17</v>
      </c>
      <c r="R34" s="34">
        <f>Invoer!BF139+Invoer!BG139</f>
        <v>7</v>
      </c>
      <c r="S34" s="34">
        <f>Invoer!BP139+Invoer!BQ139</f>
        <v>8</v>
      </c>
      <c r="T34" s="34">
        <f>SUM(M34:S34)</f>
        <v>37</v>
      </c>
      <c r="U34" s="34">
        <f>T34+L34</f>
        <v>57</v>
      </c>
      <c r="V34" s="34">
        <f>RANK(U34,U$5:U$169)</f>
        <v>30</v>
      </c>
      <c r="W34" s="4"/>
      <c r="X34" s="1"/>
    </row>
    <row r="35" spans="1:24" ht="16.5">
      <c r="A35" s="4"/>
      <c r="B35" s="1"/>
      <c r="C35" s="32"/>
      <c r="D35" s="104" t="str">
        <f>Invoer!B62</f>
        <v>Hese Bas van</v>
      </c>
      <c r="E35" s="34">
        <f>Invoer!C62+Invoer!D62</f>
        <v>0</v>
      </c>
      <c r="F35" s="34">
        <f>Invoer!M62+Invoer!N62</f>
        <v>0</v>
      </c>
      <c r="G35" s="34">
        <f>Invoer!R62+Invoer!S62</f>
        <v>0</v>
      </c>
      <c r="H35" s="34">
        <f>Invoer!AG62+Invoer!AH62</f>
        <v>0</v>
      </c>
      <c r="I35" s="34">
        <f>Invoer!AQ62+Invoer!AR62</f>
        <v>14</v>
      </c>
      <c r="J35" s="34">
        <f>Invoer!AV62+Invoer!AW62</f>
        <v>0</v>
      </c>
      <c r="K35" s="34">
        <f>Invoer!BK62+Invoer!BL62</f>
        <v>9</v>
      </c>
      <c r="L35" s="34">
        <f>SUM(E35:K35)</f>
        <v>23</v>
      </c>
      <c r="M35" s="34">
        <f>Invoer!H62+Invoer!I62</f>
        <v>0</v>
      </c>
      <c r="N35" s="34">
        <f>Invoer!W62+Invoer!X62</f>
        <v>0</v>
      </c>
      <c r="O35" s="34">
        <f>Invoer!AB62+Invoer!AC62</f>
        <v>0</v>
      </c>
      <c r="P35" s="34">
        <f>Invoer!AL62+Invoer!AM62</f>
        <v>0</v>
      </c>
      <c r="Q35" s="34">
        <f>Invoer!BA62+Invoer!BB62</f>
        <v>0</v>
      </c>
      <c r="R35" s="34">
        <f>Invoer!BF62+Invoer!BG62</f>
        <v>20</v>
      </c>
      <c r="S35" s="34">
        <f>Invoer!BP62+Invoer!BQ62</f>
        <v>0</v>
      </c>
      <c r="T35" s="34">
        <f>SUM(M35:S35)</f>
        <v>20</v>
      </c>
      <c r="U35" s="34">
        <f>T35+L35</f>
        <v>43</v>
      </c>
      <c r="V35" s="34">
        <f>RANK(U35,U$5:U$169)</f>
        <v>31</v>
      </c>
      <c r="W35" s="4"/>
      <c r="X35" s="1"/>
    </row>
    <row r="36" spans="1:24" ht="16.5">
      <c r="A36" s="4"/>
      <c r="B36" s="1"/>
      <c r="C36" s="32"/>
      <c r="D36" s="104" t="str">
        <f>Invoer!B96</f>
        <v>Minderhoud Jaap</v>
      </c>
      <c r="E36" s="34">
        <f>Invoer!C96+Invoer!D96</f>
        <v>0</v>
      </c>
      <c r="F36" s="34">
        <f>Invoer!M96+Invoer!N96</f>
        <v>0</v>
      </c>
      <c r="G36" s="34">
        <f>Invoer!R96+Invoer!S96</f>
        <v>0</v>
      </c>
      <c r="H36" s="34">
        <f>Invoer!AG96+Invoer!AH96</f>
        <v>0</v>
      </c>
      <c r="I36" s="34">
        <f>Invoer!AQ96+Invoer!AR96</f>
        <v>0</v>
      </c>
      <c r="J36" s="34">
        <f>Invoer!AV96+Invoer!AW96</f>
        <v>0</v>
      </c>
      <c r="K36" s="34">
        <f>Invoer!BK96+Invoer!BL96</f>
        <v>0</v>
      </c>
      <c r="L36" s="34">
        <f>SUM(E36:K36)</f>
        <v>0</v>
      </c>
      <c r="M36" s="34">
        <f>Invoer!H96+Invoer!I96</f>
        <v>6</v>
      </c>
      <c r="N36" s="34">
        <f>Invoer!W96+Invoer!X96</f>
        <v>2</v>
      </c>
      <c r="O36" s="34">
        <f>Invoer!AB96+Invoer!AC96</f>
        <v>9</v>
      </c>
      <c r="P36" s="34">
        <f>Invoer!AL96+Invoer!AM96</f>
        <v>0</v>
      </c>
      <c r="Q36" s="34">
        <f>Invoer!BA96+Invoer!BB96</f>
        <v>0</v>
      </c>
      <c r="R36" s="34">
        <f>Invoer!BF96+Invoer!BG96</f>
        <v>9</v>
      </c>
      <c r="S36" s="34">
        <f>Invoer!BP96+Invoer!BQ96</f>
        <v>16</v>
      </c>
      <c r="T36" s="34">
        <f>SUM(M36:S36)</f>
        <v>42</v>
      </c>
      <c r="U36" s="34">
        <f>T36+L36</f>
        <v>42</v>
      </c>
      <c r="V36" s="34">
        <f>RANK(U36,U$5:U$169)</f>
        <v>32</v>
      </c>
      <c r="W36" s="4"/>
      <c r="X36" s="1"/>
    </row>
    <row r="37" spans="1:24" ht="16.5">
      <c r="A37" s="4"/>
      <c r="B37" s="1"/>
      <c r="C37" s="32"/>
      <c r="D37" s="104" t="str">
        <f>Invoer!B159</f>
        <v>Visser Willem de</v>
      </c>
      <c r="E37" s="34">
        <f>Invoer!C159+Invoer!D159</f>
        <v>0</v>
      </c>
      <c r="F37" s="34">
        <f>Invoer!M159+Invoer!N159</f>
        <v>0</v>
      </c>
      <c r="G37" s="34">
        <f>Invoer!R159+Invoer!S159</f>
        <v>1</v>
      </c>
      <c r="H37" s="34">
        <f>Invoer!AG159+Invoer!AH159</f>
        <v>0</v>
      </c>
      <c r="I37" s="34">
        <f>Invoer!AQ159+Invoer!AR159</f>
        <v>0</v>
      </c>
      <c r="J37" s="34">
        <f>Invoer!AV159+Invoer!AW159</f>
        <v>0</v>
      </c>
      <c r="K37" s="34">
        <f>Invoer!BK159+Invoer!BL159</f>
        <v>2</v>
      </c>
      <c r="L37" s="34">
        <f>SUM(E37:K37)</f>
        <v>3</v>
      </c>
      <c r="M37" s="34">
        <f>Invoer!H159+Invoer!I159</f>
        <v>2</v>
      </c>
      <c r="N37" s="34">
        <f>Invoer!W159+Invoer!X159</f>
        <v>0</v>
      </c>
      <c r="O37" s="34">
        <f>Invoer!AB159+Invoer!AC159</f>
        <v>0</v>
      </c>
      <c r="P37" s="34">
        <f>Invoer!AL159+Invoer!AM159</f>
        <v>0</v>
      </c>
      <c r="Q37" s="34">
        <f>Invoer!BA159+Invoer!BB159</f>
        <v>10</v>
      </c>
      <c r="R37" s="34">
        <f>Invoer!BF159+Invoer!BG159</f>
        <v>17</v>
      </c>
      <c r="S37" s="34">
        <f>Invoer!BP159+Invoer!BQ159</f>
        <v>10</v>
      </c>
      <c r="T37" s="34">
        <f>SUM(M37:S37)</f>
        <v>39</v>
      </c>
      <c r="U37" s="34">
        <f>T37+L37</f>
        <v>42</v>
      </c>
      <c r="V37" s="34">
        <f>RANK(U37,U$5:U$169)</f>
        <v>32</v>
      </c>
      <c r="W37" s="4"/>
      <c r="X37" s="1"/>
    </row>
    <row r="38" spans="1:24" ht="16.5">
      <c r="A38" s="4"/>
      <c r="B38" s="1"/>
      <c r="C38" s="32"/>
      <c r="D38" s="104" t="str">
        <f>Invoer!B151</f>
        <v>Verhagen Dennis</v>
      </c>
      <c r="E38" s="34">
        <f>Invoer!C151+Invoer!D151</f>
        <v>1</v>
      </c>
      <c r="F38" s="34">
        <f>Invoer!M151+Invoer!N151</f>
        <v>0</v>
      </c>
      <c r="G38" s="34">
        <f>Invoer!R151+Invoer!S151</f>
        <v>0</v>
      </c>
      <c r="H38" s="34">
        <f>Invoer!AG151+Invoer!AH151</f>
        <v>0</v>
      </c>
      <c r="I38" s="34">
        <f>Invoer!AQ151+Invoer!AR151</f>
        <v>10</v>
      </c>
      <c r="J38" s="34">
        <f>Invoer!AV151+Invoer!AW151</f>
        <v>2</v>
      </c>
      <c r="K38" s="34">
        <f>Invoer!BK151+Invoer!BL151</f>
        <v>0</v>
      </c>
      <c r="L38" s="34">
        <f>SUM(E38:K38)</f>
        <v>13</v>
      </c>
      <c r="M38" s="34">
        <f>Invoer!H151+Invoer!I151</f>
        <v>0</v>
      </c>
      <c r="N38" s="34">
        <f>Invoer!W151+Invoer!X151</f>
        <v>4</v>
      </c>
      <c r="O38" s="34">
        <f>Invoer!AB151+Invoer!AC151</f>
        <v>6</v>
      </c>
      <c r="P38" s="34">
        <f>Invoer!AL151+Invoer!AM151</f>
        <v>0</v>
      </c>
      <c r="Q38" s="34">
        <f>Invoer!BA151+Invoer!BB151</f>
        <v>18</v>
      </c>
      <c r="R38" s="34">
        <f>Invoer!BF151+Invoer!BG151</f>
        <v>0</v>
      </c>
      <c r="S38" s="34">
        <f>Invoer!BP151+Invoer!BQ151</f>
        <v>0</v>
      </c>
      <c r="T38" s="34">
        <f>SUM(M38:S38)</f>
        <v>28</v>
      </c>
      <c r="U38" s="34">
        <f>T38+L38</f>
        <v>41</v>
      </c>
      <c r="V38" s="34">
        <f>RANK(U38,U$5:U$169)</f>
        <v>34</v>
      </c>
      <c r="W38" s="4"/>
      <c r="X38" s="1"/>
    </row>
    <row r="39" spans="1:24" ht="16.5">
      <c r="A39" s="4"/>
      <c r="B39" s="1"/>
      <c r="C39" s="32"/>
      <c r="D39" s="104" t="str">
        <f>Invoer!B171</f>
        <v>Wouters Els</v>
      </c>
      <c r="E39" s="34">
        <f>Invoer!C171+Invoer!D171</f>
        <v>4</v>
      </c>
      <c r="F39" s="34">
        <f>Invoer!M171+Invoer!N171</f>
        <v>0</v>
      </c>
      <c r="G39" s="34">
        <f>Invoer!R171+Invoer!S171</f>
        <v>0</v>
      </c>
      <c r="H39" s="34">
        <f>Invoer!AG171+Invoer!AH171</f>
        <v>5</v>
      </c>
      <c r="I39" s="34">
        <f>Invoer!AQ171+Invoer!AR171</f>
        <v>0</v>
      </c>
      <c r="J39" s="34">
        <f>Invoer!AV171+Invoer!AW171</f>
        <v>0</v>
      </c>
      <c r="K39" s="34">
        <f>Invoer!BK171+Invoer!BL171</f>
        <v>3</v>
      </c>
      <c r="L39" s="34">
        <f>SUM(E39:K39)</f>
        <v>12</v>
      </c>
      <c r="M39" s="34">
        <f>Invoer!H171+Invoer!I171</f>
        <v>3</v>
      </c>
      <c r="N39" s="34">
        <f>Invoer!W171+Invoer!X171</f>
        <v>2</v>
      </c>
      <c r="O39" s="34">
        <f>Invoer!AB171+Invoer!AC171</f>
        <v>5</v>
      </c>
      <c r="P39" s="34">
        <f>Invoer!AL171+Invoer!AM171</f>
        <v>0</v>
      </c>
      <c r="Q39" s="34">
        <f>Invoer!BA171+Invoer!BB171</f>
        <v>6</v>
      </c>
      <c r="R39" s="34">
        <f>Invoer!BF171+Invoer!BG171</f>
        <v>3</v>
      </c>
      <c r="S39" s="34">
        <f>Invoer!BP171+Invoer!BQ171</f>
        <v>9</v>
      </c>
      <c r="T39" s="34">
        <f>SUM(M39:S39)</f>
        <v>28</v>
      </c>
      <c r="U39" s="34">
        <f>T39+L39</f>
        <v>40</v>
      </c>
      <c r="V39" s="34">
        <f>RANK(U39,U$5:U$169)</f>
        <v>35</v>
      </c>
      <c r="W39" s="4"/>
      <c r="X39" s="1"/>
    </row>
    <row r="40" spans="1:24" ht="16.5">
      <c r="A40" s="4"/>
      <c r="B40" s="1"/>
      <c r="C40" s="32"/>
      <c r="D40" s="104" t="str">
        <f>Invoer!B12</f>
        <v>Belzen Marco van</v>
      </c>
      <c r="E40" s="34">
        <f>Invoer!C12+Invoer!D12</f>
        <v>2</v>
      </c>
      <c r="F40" s="34">
        <f>Invoer!M12+Invoer!N12</f>
        <v>1</v>
      </c>
      <c r="G40" s="34">
        <f>Invoer!R12+Invoer!S12</f>
        <v>0</v>
      </c>
      <c r="H40" s="34">
        <f>Invoer!AG12+Invoer!AH12</f>
        <v>3</v>
      </c>
      <c r="I40" s="34">
        <f>Invoer!AQ12+Invoer!AR12</f>
        <v>0</v>
      </c>
      <c r="J40" s="34">
        <f>Invoer!AV12+Invoer!AW12</f>
        <v>0</v>
      </c>
      <c r="K40" s="34">
        <f>Invoer!BK12+Invoer!BL12</f>
        <v>0</v>
      </c>
      <c r="L40" s="34">
        <f>SUM(E40:K40)</f>
        <v>6</v>
      </c>
      <c r="M40" s="34">
        <f>Invoer!H12+Invoer!I12</f>
        <v>1</v>
      </c>
      <c r="N40" s="34">
        <f>Invoer!W12+Invoer!X12</f>
        <v>3</v>
      </c>
      <c r="O40" s="34">
        <f>Invoer!AB12+Invoer!AC12</f>
        <v>4</v>
      </c>
      <c r="P40" s="34">
        <f>Invoer!AL12+Invoer!AM12</f>
        <v>2</v>
      </c>
      <c r="Q40" s="34">
        <f>Invoer!BA12+Invoer!BB12</f>
        <v>15</v>
      </c>
      <c r="R40" s="34">
        <f>Invoer!BF12+Invoer!BG12</f>
        <v>7</v>
      </c>
      <c r="S40" s="34">
        <f>Invoer!BP12+Invoer!BQ12</f>
        <v>0</v>
      </c>
      <c r="T40" s="34">
        <f>SUM(M40:S40)</f>
        <v>32</v>
      </c>
      <c r="U40" s="34">
        <f>T40+L40</f>
        <v>38</v>
      </c>
      <c r="V40" s="34">
        <f>RANK(U40,U$5:U$169)</f>
        <v>36</v>
      </c>
      <c r="W40" s="4"/>
      <c r="X40" s="1"/>
    </row>
    <row r="41" spans="1:24" ht="16.5">
      <c r="A41" s="4"/>
      <c r="B41" s="1"/>
      <c r="C41" s="32"/>
      <c r="D41" s="104" t="str">
        <f>Invoer!B132</f>
        <v>Serier Quinten (J15)</v>
      </c>
      <c r="E41" s="34">
        <f>Invoer!C132+Invoer!D132</f>
        <v>0</v>
      </c>
      <c r="F41" s="34">
        <f>Invoer!M132+Invoer!N132</f>
        <v>0</v>
      </c>
      <c r="G41" s="34">
        <f>Invoer!R132+Invoer!S132</f>
        <v>0</v>
      </c>
      <c r="H41" s="34">
        <f>Invoer!AG132+Invoer!AH132</f>
        <v>0</v>
      </c>
      <c r="I41" s="34">
        <f>Invoer!AQ132+Invoer!AR132</f>
        <v>0</v>
      </c>
      <c r="J41" s="34">
        <f>Invoer!AV132+Invoer!AW132</f>
        <v>0</v>
      </c>
      <c r="K41" s="34">
        <f>Invoer!BK132+Invoer!BL132</f>
        <v>0</v>
      </c>
      <c r="L41" s="34">
        <f>SUM(E41:K41)</f>
        <v>0</v>
      </c>
      <c r="M41" s="34">
        <f>Invoer!H132+Invoer!I132</f>
        <v>2</v>
      </c>
      <c r="N41" s="34">
        <f>Invoer!W132+Invoer!X132</f>
        <v>2</v>
      </c>
      <c r="O41" s="34">
        <f>Invoer!AB132+Invoer!AC132</f>
        <v>9</v>
      </c>
      <c r="P41" s="34">
        <f>Invoer!AL132+Invoer!AM132</f>
        <v>3</v>
      </c>
      <c r="Q41" s="34">
        <f>Invoer!BA132+Invoer!BB132</f>
        <v>8</v>
      </c>
      <c r="R41" s="34">
        <f>Invoer!BF132+Invoer!BG132</f>
        <v>5</v>
      </c>
      <c r="S41" s="34">
        <f>Invoer!BP132+Invoer!BQ132</f>
        <v>7</v>
      </c>
      <c r="T41" s="34">
        <f>SUM(M41:S41)</f>
        <v>36</v>
      </c>
      <c r="U41" s="34">
        <f>T41+L41</f>
        <v>36</v>
      </c>
      <c r="V41" s="34">
        <f>RANK(U41,U$5:U$169)</f>
        <v>37</v>
      </c>
      <c r="W41" s="4"/>
      <c r="X41" s="1"/>
    </row>
    <row r="42" spans="1:24" ht="16.5">
      <c r="A42" s="4"/>
      <c r="B42" s="1"/>
      <c r="C42" s="32"/>
      <c r="D42" s="104" t="str">
        <f>Invoer!B80</f>
        <v>Kekem Piet van</v>
      </c>
      <c r="E42" s="34">
        <f>Invoer!C80+Invoer!D80</f>
        <v>0</v>
      </c>
      <c r="F42" s="34">
        <f>Invoer!M80+Invoer!N80</f>
        <v>0</v>
      </c>
      <c r="G42" s="34">
        <f>Invoer!R80+Invoer!S80</f>
        <v>0</v>
      </c>
      <c r="H42" s="34">
        <f>Invoer!AG80+Invoer!AH80</f>
        <v>0</v>
      </c>
      <c r="I42" s="34">
        <f>Invoer!AQ80+Invoer!AR80</f>
        <v>0</v>
      </c>
      <c r="J42" s="34">
        <f>Invoer!AV80+Invoer!AW80</f>
        <v>0</v>
      </c>
      <c r="K42" s="34">
        <f>Invoer!BK80+Invoer!BL80</f>
        <v>0</v>
      </c>
      <c r="L42" s="34">
        <f>SUM(E42:K42)</f>
        <v>0</v>
      </c>
      <c r="M42" s="34">
        <f>Invoer!H80+Invoer!I80</f>
        <v>0</v>
      </c>
      <c r="N42" s="34">
        <f>Invoer!W80+Invoer!X80</f>
        <v>0</v>
      </c>
      <c r="O42" s="34">
        <f>Invoer!AB80+Invoer!AC80</f>
        <v>0</v>
      </c>
      <c r="P42" s="34">
        <f>Invoer!AL80+Invoer!AM80</f>
        <v>1</v>
      </c>
      <c r="Q42" s="34">
        <f>Invoer!BA80+Invoer!BB80</f>
        <v>12</v>
      </c>
      <c r="R42" s="34">
        <f>Invoer!BF80+Invoer!BG80</f>
        <v>11</v>
      </c>
      <c r="S42" s="34">
        <f>Invoer!BP80+Invoer!BQ80</f>
        <v>10</v>
      </c>
      <c r="T42" s="34">
        <f>SUM(M42:S42)</f>
        <v>34</v>
      </c>
      <c r="U42" s="34">
        <f>T42+L42</f>
        <v>34</v>
      </c>
      <c r="V42" s="34">
        <f>RANK(U42,U$5:U$169)</f>
        <v>38</v>
      </c>
      <c r="W42" s="4"/>
      <c r="X42" s="1"/>
    </row>
    <row r="43" spans="1:24" ht="16.5">
      <c r="A43" s="4"/>
      <c r="B43" s="1"/>
      <c r="C43" s="32"/>
      <c r="D43" s="104" t="str">
        <f>Invoer!B100</f>
        <v>Minderhoud Jarno </v>
      </c>
      <c r="E43" s="34">
        <f>Invoer!C100+Invoer!D100</f>
        <v>0</v>
      </c>
      <c r="F43" s="34">
        <f>Invoer!M100+Invoer!N100</f>
        <v>0</v>
      </c>
      <c r="G43" s="34">
        <f>Invoer!R100+Invoer!S100</f>
        <v>0</v>
      </c>
      <c r="H43" s="34">
        <f>Invoer!AG100+Invoer!AH100</f>
        <v>6</v>
      </c>
      <c r="I43" s="34">
        <f>Invoer!AQ100+Invoer!AR100</f>
        <v>0</v>
      </c>
      <c r="J43" s="34">
        <f>Invoer!AV100+Invoer!AW100</f>
        <v>0</v>
      </c>
      <c r="K43" s="34">
        <f>Invoer!BK100+Invoer!BL100</f>
        <v>0</v>
      </c>
      <c r="L43" s="34">
        <f>SUM(E43:K43)</f>
        <v>6</v>
      </c>
      <c r="M43" s="34">
        <f>Invoer!H100+Invoer!I100</f>
        <v>7</v>
      </c>
      <c r="N43" s="34">
        <f>Invoer!W100+Invoer!X100</f>
        <v>0</v>
      </c>
      <c r="O43" s="34">
        <f>Invoer!AB100+Invoer!AC100</f>
        <v>6</v>
      </c>
      <c r="P43" s="34">
        <f>Invoer!AL100+Invoer!AM100</f>
        <v>0</v>
      </c>
      <c r="Q43" s="34">
        <f>Invoer!BA100+Invoer!BB100</f>
        <v>15</v>
      </c>
      <c r="R43" s="34">
        <f>Invoer!BF100+Invoer!BG100</f>
        <v>0</v>
      </c>
      <c r="S43" s="34">
        <f>Invoer!BP100+Invoer!BQ100</f>
        <v>0</v>
      </c>
      <c r="T43" s="34">
        <f>SUM(M43:S43)</f>
        <v>28</v>
      </c>
      <c r="U43" s="34">
        <f>T43+L43</f>
        <v>34</v>
      </c>
      <c r="V43" s="34">
        <f>RANK(U43,U$5:U$169)</f>
        <v>38</v>
      </c>
      <c r="W43" s="4"/>
      <c r="X43" s="1"/>
    </row>
    <row r="44" spans="1:24" ht="16.5">
      <c r="A44" s="4"/>
      <c r="B44" s="1"/>
      <c r="C44" s="32"/>
      <c r="D44" s="104" t="str">
        <f>Invoer!B133</f>
        <v>Serier Richard</v>
      </c>
      <c r="E44" s="34">
        <f>Invoer!C133+Invoer!D133</f>
        <v>0</v>
      </c>
      <c r="F44" s="34">
        <f>Invoer!M133+Invoer!N133</f>
        <v>0</v>
      </c>
      <c r="G44" s="34">
        <f>Invoer!R133+Invoer!S133</f>
        <v>0</v>
      </c>
      <c r="H44" s="34">
        <f>Invoer!AG133+Invoer!AH133</f>
        <v>0</v>
      </c>
      <c r="I44" s="34">
        <f>Invoer!AQ133+Invoer!AR133</f>
        <v>0</v>
      </c>
      <c r="J44" s="34">
        <f>Invoer!AV133+Invoer!AW133</f>
        <v>0</v>
      </c>
      <c r="K44" s="34">
        <f>Invoer!BK133+Invoer!BL133</f>
        <v>0</v>
      </c>
      <c r="L44" s="34">
        <f>SUM(E44:K44)</f>
        <v>0</v>
      </c>
      <c r="M44" s="34">
        <f>Invoer!H133+Invoer!I133</f>
        <v>5</v>
      </c>
      <c r="N44" s="34">
        <f>Invoer!W133+Invoer!X133</f>
        <v>1</v>
      </c>
      <c r="O44" s="34">
        <f>Invoer!AB133+Invoer!AC133</f>
        <v>3</v>
      </c>
      <c r="P44" s="34">
        <f>Invoer!AL133+Invoer!AM133</f>
        <v>0</v>
      </c>
      <c r="Q44" s="34">
        <f>Invoer!BA133+Invoer!BB133</f>
        <v>18</v>
      </c>
      <c r="R44" s="34">
        <f>Invoer!BF133+Invoer!BG133</f>
        <v>7</v>
      </c>
      <c r="S44" s="34">
        <f>Invoer!BP133+Invoer!BQ133</f>
        <v>0</v>
      </c>
      <c r="T44" s="34">
        <f>SUM(M44:S44)</f>
        <v>34</v>
      </c>
      <c r="U44" s="34">
        <f>T44+L44</f>
        <v>34</v>
      </c>
      <c r="V44" s="34">
        <f>RANK(U44,U$5:U$169)</f>
        <v>38</v>
      </c>
      <c r="W44" s="4"/>
      <c r="X44" s="1"/>
    </row>
    <row r="45" spans="1:24" ht="16.5">
      <c r="A45" s="4"/>
      <c r="B45" s="1"/>
      <c r="C45" s="32"/>
      <c r="D45" s="104" t="str">
        <f>Invoer!B154</f>
        <v>Verhulst Wibo</v>
      </c>
      <c r="E45" s="34">
        <f>Invoer!C154+Invoer!D154</f>
        <v>4</v>
      </c>
      <c r="F45" s="34">
        <f>Invoer!M154+Invoer!N154</f>
        <v>0</v>
      </c>
      <c r="G45" s="34">
        <f>Invoer!R154+Invoer!S154</f>
        <v>1</v>
      </c>
      <c r="H45" s="34">
        <f>Invoer!AG154+Invoer!AH154</f>
        <v>8</v>
      </c>
      <c r="I45" s="34">
        <f>Invoer!AQ154+Invoer!AR154</f>
        <v>9</v>
      </c>
      <c r="J45" s="34">
        <f>Invoer!AV154+Invoer!AW154</f>
        <v>2</v>
      </c>
      <c r="K45" s="34">
        <f>Invoer!BK154+Invoer!BL154</f>
        <v>7</v>
      </c>
      <c r="L45" s="34">
        <f>SUM(E45:K45)</f>
        <v>31</v>
      </c>
      <c r="M45" s="34">
        <f>Invoer!H154+Invoer!I154</f>
        <v>0</v>
      </c>
      <c r="N45" s="34">
        <f>Invoer!W154+Invoer!X154</f>
        <v>0</v>
      </c>
      <c r="O45" s="34">
        <f>Invoer!AB154+Invoer!AC154</f>
        <v>0</v>
      </c>
      <c r="P45" s="34">
        <f>Invoer!AL154+Invoer!AM154</f>
        <v>0</v>
      </c>
      <c r="Q45" s="34">
        <f>Invoer!BA154+Invoer!BB154</f>
        <v>0</v>
      </c>
      <c r="R45" s="34">
        <f>Invoer!BF154+Invoer!BG154</f>
        <v>0</v>
      </c>
      <c r="S45" s="34">
        <f>Invoer!BP154+Invoer!BQ154</f>
        <v>0</v>
      </c>
      <c r="T45" s="34">
        <f>SUM(M45:S45)</f>
        <v>0</v>
      </c>
      <c r="U45" s="34">
        <f>T45+L45</f>
        <v>31</v>
      </c>
      <c r="V45" s="34">
        <f>RANK(U45,U$5:U$169)</f>
        <v>41</v>
      </c>
      <c r="W45" s="4"/>
      <c r="X45" s="1"/>
    </row>
    <row r="46" spans="1:24" ht="16.5">
      <c r="A46" s="4"/>
      <c r="B46" s="1"/>
      <c r="C46" s="32"/>
      <c r="D46" s="104" t="str">
        <f>Invoer!B46</f>
        <v>Flipse Adrie</v>
      </c>
      <c r="E46" s="34">
        <f>Invoer!C46+Invoer!D46</f>
        <v>0</v>
      </c>
      <c r="F46" s="34">
        <f>Invoer!M46+Invoer!N46</f>
        <v>0</v>
      </c>
      <c r="G46" s="34">
        <f>Invoer!R46+Invoer!S46</f>
        <v>0</v>
      </c>
      <c r="H46" s="34">
        <f>Invoer!AG46+Invoer!AH46</f>
        <v>6</v>
      </c>
      <c r="I46" s="34">
        <f>Invoer!AQ46+Invoer!AR46</f>
        <v>0</v>
      </c>
      <c r="J46" s="34">
        <f>Invoer!AV46+Invoer!AW46</f>
        <v>0</v>
      </c>
      <c r="K46" s="34">
        <f>Invoer!BK46+Invoer!BL46</f>
        <v>0</v>
      </c>
      <c r="L46" s="34">
        <f>SUM(E46:K46)</f>
        <v>6</v>
      </c>
      <c r="M46" s="34">
        <f>Invoer!H46+Invoer!I46</f>
        <v>3</v>
      </c>
      <c r="N46" s="34">
        <f>Invoer!W46+Invoer!X46</f>
        <v>0</v>
      </c>
      <c r="O46" s="34">
        <f>Invoer!AB46+Invoer!AC46</f>
        <v>0</v>
      </c>
      <c r="P46" s="34">
        <f>Invoer!AL46+Invoer!AM46</f>
        <v>2</v>
      </c>
      <c r="Q46" s="34">
        <f>Invoer!BA46+Invoer!BB46</f>
        <v>9</v>
      </c>
      <c r="R46" s="34">
        <f>Invoer!BF46+Invoer!BG46</f>
        <v>0</v>
      </c>
      <c r="S46" s="34">
        <f>Invoer!BP46+Invoer!BQ46</f>
        <v>10</v>
      </c>
      <c r="T46" s="34">
        <f>SUM(M46:S46)</f>
        <v>24</v>
      </c>
      <c r="U46" s="34">
        <f>T46+L46</f>
        <v>30</v>
      </c>
      <c r="V46" s="34">
        <f>RANK(U46,U$5:U$169)</f>
        <v>42</v>
      </c>
      <c r="W46" s="4"/>
      <c r="X46" s="1"/>
    </row>
    <row r="47" spans="1:24" ht="16.5">
      <c r="A47" s="4"/>
      <c r="B47" s="1"/>
      <c r="C47" s="32"/>
      <c r="D47" s="104" t="str">
        <f>Invoer!B71</f>
        <v>Janisse Adriaan</v>
      </c>
      <c r="E47" s="34">
        <f>Invoer!C71+Invoer!D71</f>
        <v>5</v>
      </c>
      <c r="F47" s="34">
        <f>Invoer!M71+Invoer!N71</f>
        <v>0</v>
      </c>
      <c r="G47" s="34">
        <f>Invoer!R71+Invoer!S71</f>
        <v>0</v>
      </c>
      <c r="H47" s="34">
        <f>Invoer!AG71+Invoer!AH71</f>
        <v>5</v>
      </c>
      <c r="I47" s="34">
        <f>Invoer!AQ71+Invoer!AR71</f>
        <v>0</v>
      </c>
      <c r="J47" s="34">
        <f>Invoer!AV71+Invoer!AW71</f>
        <v>8</v>
      </c>
      <c r="K47" s="34">
        <f>Invoer!BK71+Invoer!BL71</f>
        <v>0</v>
      </c>
      <c r="L47" s="34">
        <f>SUM(E47:K47)</f>
        <v>18</v>
      </c>
      <c r="M47" s="34">
        <f>Invoer!H71+Invoer!I71</f>
        <v>4</v>
      </c>
      <c r="N47" s="34">
        <f>Invoer!W71+Invoer!X71</f>
        <v>0</v>
      </c>
      <c r="O47" s="34">
        <f>Invoer!AB71+Invoer!AC71</f>
        <v>8</v>
      </c>
      <c r="P47" s="34">
        <f>Invoer!AL71+Invoer!AM71</f>
        <v>0</v>
      </c>
      <c r="Q47" s="34">
        <f>Invoer!BA71+Invoer!BB71</f>
        <v>0</v>
      </c>
      <c r="R47" s="34">
        <f>Invoer!BF71+Invoer!BG71</f>
        <v>0</v>
      </c>
      <c r="S47" s="34">
        <f>Invoer!BP71+Invoer!BQ71</f>
        <v>0</v>
      </c>
      <c r="T47" s="34">
        <f>SUM(M47:S47)</f>
        <v>12</v>
      </c>
      <c r="U47" s="34">
        <f>T47+L47</f>
        <v>30</v>
      </c>
      <c r="V47" s="34">
        <f>RANK(U47,U$5:U$169)</f>
        <v>42</v>
      </c>
      <c r="W47" s="4"/>
      <c r="X47" s="1"/>
    </row>
    <row r="48" spans="1:24" ht="16.5">
      <c r="A48" s="4"/>
      <c r="B48" s="1"/>
      <c r="C48" s="32"/>
      <c r="D48" s="104" t="str">
        <f>Invoer!B108</f>
        <v>Pagter Jan de</v>
      </c>
      <c r="E48" s="34">
        <f>Invoer!C108+Invoer!D108</f>
        <v>0</v>
      </c>
      <c r="F48" s="34">
        <f>Invoer!M108+Invoer!N108</f>
        <v>0</v>
      </c>
      <c r="G48" s="34">
        <f>Invoer!R108+Invoer!S108</f>
        <v>0</v>
      </c>
      <c r="H48" s="34">
        <f>Invoer!AG108+Invoer!AH108</f>
        <v>0</v>
      </c>
      <c r="I48" s="34">
        <f>Invoer!AQ108+Invoer!AR108</f>
        <v>0</v>
      </c>
      <c r="J48" s="34">
        <f>Invoer!AV108+Invoer!AW108</f>
        <v>0</v>
      </c>
      <c r="K48" s="34">
        <f>Invoer!BK108+Invoer!BL108</f>
        <v>0</v>
      </c>
      <c r="L48" s="34">
        <f>SUM(E48:K48)</f>
        <v>0</v>
      </c>
      <c r="M48" s="34">
        <f>Invoer!H108+Invoer!I108</f>
        <v>0</v>
      </c>
      <c r="N48" s="34">
        <f>Invoer!W108+Invoer!X108</f>
        <v>1</v>
      </c>
      <c r="O48" s="34">
        <f>Invoer!AB108+Invoer!AC108</f>
        <v>4</v>
      </c>
      <c r="P48" s="34">
        <f>Invoer!AL108+Invoer!AM108</f>
        <v>0</v>
      </c>
      <c r="Q48" s="34">
        <f>Invoer!BA108+Invoer!BB108</f>
        <v>8</v>
      </c>
      <c r="R48" s="34">
        <f>Invoer!BF108+Invoer!BG108</f>
        <v>4</v>
      </c>
      <c r="S48" s="34">
        <f>Invoer!BP108+Invoer!BQ108</f>
        <v>13</v>
      </c>
      <c r="T48" s="34">
        <f>SUM(M48:S48)</f>
        <v>30</v>
      </c>
      <c r="U48" s="34">
        <f>T48+L48</f>
        <v>30</v>
      </c>
      <c r="V48" s="34">
        <f>RANK(U48,U$5:U$169)</f>
        <v>42</v>
      </c>
      <c r="W48" s="4"/>
      <c r="X48" s="1"/>
    </row>
    <row r="49" spans="1:24" ht="16.5">
      <c r="A49" s="4"/>
      <c r="B49" s="1"/>
      <c r="C49" s="32"/>
      <c r="D49" s="104" t="str">
        <f>Invoer!B161</f>
        <v>Vliet Gerrit van der</v>
      </c>
      <c r="E49" s="34">
        <f>Invoer!C161+Invoer!D161</f>
        <v>1</v>
      </c>
      <c r="F49" s="34">
        <f>Invoer!M161+Invoer!N161</f>
        <v>4</v>
      </c>
      <c r="G49" s="34">
        <f>Invoer!R161+Invoer!S161</f>
        <v>0</v>
      </c>
      <c r="H49" s="34">
        <f>Invoer!AG161+Invoer!AH161</f>
        <v>0</v>
      </c>
      <c r="I49" s="34">
        <f>Invoer!AQ161+Invoer!AR161</f>
        <v>0</v>
      </c>
      <c r="J49" s="34">
        <f>Invoer!AV161+Invoer!AW161</f>
        <v>0</v>
      </c>
      <c r="K49" s="34">
        <f>Invoer!BK161+Invoer!BL161</f>
        <v>0</v>
      </c>
      <c r="L49" s="34">
        <f>SUM(E49:K49)</f>
        <v>5</v>
      </c>
      <c r="M49" s="34">
        <f>Invoer!H161+Invoer!I161</f>
        <v>0</v>
      </c>
      <c r="N49" s="34">
        <f>Invoer!W161+Invoer!X161</f>
        <v>0</v>
      </c>
      <c r="O49" s="34">
        <f>Invoer!AB161+Invoer!AC161</f>
        <v>0</v>
      </c>
      <c r="P49" s="34">
        <f>Invoer!AL161+Invoer!AM161</f>
        <v>4</v>
      </c>
      <c r="Q49" s="34">
        <f>Invoer!BA161+Invoer!BB161</f>
        <v>0</v>
      </c>
      <c r="R49" s="34">
        <f>Invoer!BF161+Invoer!BG161</f>
        <v>0</v>
      </c>
      <c r="S49" s="34">
        <f>Invoer!BP161+Invoer!BQ161</f>
        <v>17</v>
      </c>
      <c r="T49" s="34">
        <f>SUM(M49:S49)</f>
        <v>21</v>
      </c>
      <c r="U49" s="34">
        <f>T49+L49</f>
        <v>26</v>
      </c>
      <c r="V49" s="34">
        <f>RANK(U49,U$5:U$169)</f>
        <v>45</v>
      </c>
      <c r="W49" s="4"/>
      <c r="X49" s="1"/>
    </row>
    <row r="50" spans="1:24" ht="16.5">
      <c r="A50" s="4"/>
      <c r="B50" s="1"/>
      <c r="C50" s="32"/>
      <c r="D50" s="104" t="str">
        <f>Invoer!B153</f>
        <v>Verhulst Jaap</v>
      </c>
      <c r="E50" s="34">
        <f>Invoer!C153+Invoer!D153</f>
        <v>3</v>
      </c>
      <c r="F50" s="34">
        <f>Invoer!M153+Invoer!N153</f>
        <v>0</v>
      </c>
      <c r="G50" s="34">
        <f>Invoer!R153+Invoer!S153</f>
        <v>2</v>
      </c>
      <c r="H50" s="34">
        <f>Invoer!AG153+Invoer!AH153</f>
        <v>11</v>
      </c>
      <c r="I50" s="34">
        <f>Invoer!AQ153+Invoer!AR153</f>
        <v>4</v>
      </c>
      <c r="J50" s="34">
        <f>Invoer!AV153+Invoer!AW153</f>
        <v>4</v>
      </c>
      <c r="K50" s="34">
        <f>Invoer!BK153+Invoer!BL153</f>
        <v>0</v>
      </c>
      <c r="L50" s="34">
        <f>SUM(E50:K50)</f>
        <v>24</v>
      </c>
      <c r="M50" s="34">
        <f>Invoer!H153+Invoer!I153</f>
        <v>0</v>
      </c>
      <c r="N50" s="34">
        <f>Invoer!W153+Invoer!X153</f>
        <v>0</v>
      </c>
      <c r="O50" s="34">
        <f>Invoer!AB153+Invoer!AC153</f>
        <v>0</v>
      </c>
      <c r="P50" s="34">
        <f>Invoer!AL153+Invoer!AM153</f>
        <v>0</v>
      </c>
      <c r="Q50" s="34">
        <f>Invoer!BA153+Invoer!BB153</f>
        <v>0</v>
      </c>
      <c r="R50" s="34">
        <f>Invoer!BF153+Invoer!BG153</f>
        <v>0</v>
      </c>
      <c r="S50" s="34">
        <f>Invoer!BP153+Invoer!BQ153</f>
        <v>0</v>
      </c>
      <c r="T50" s="34">
        <f>SUM(M50:S50)</f>
        <v>0</v>
      </c>
      <c r="U50" s="34">
        <f>T50+L50</f>
        <v>24</v>
      </c>
      <c r="V50" s="34">
        <f>RANK(U50,U$5:U$169)</f>
        <v>46</v>
      </c>
      <c r="W50" s="4"/>
      <c r="X50" s="1"/>
    </row>
    <row r="51" spans="1:24" ht="16.5">
      <c r="A51" s="4"/>
      <c r="B51" s="1"/>
      <c r="C51" s="32"/>
      <c r="D51" s="104" t="str">
        <f>Invoer!B27</f>
        <v>Dingemanse Gerard</v>
      </c>
      <c r="E51" s="34">
        <f>Invoer!C27+Invoer!D27</f>
        <v>1</v>
      </c>
      <c r="F51" s="34">
        <f>Invoer!M27+Invoer!N27</f>
        <v>0</v>
      </c>
      <c r="G51" s="34">
        <f>Invoer!R27+Invoer!S27</f>
        <v>3</v>
      </c>
      <c r="H51" s="34">
        <f>Invoer!AG27+Invoer!AH27</f>
        <v>7</v>
      </c>
      <c r="I51" s="34">
        <f>Invoer!AQ27+Invoer!AR27</f>
        <v>0</v>
      </c>
      <c r="J51" s="34">
        <f>Invoer!AV27+Invoer!AW27</f>
        <v>0</v>
      </c>
      <c r="K51" s="34">
        <f>Invoer!BK27+Invoer!BL27</f>
        <v>0</v>
      </c>
      <c r="L51" s="34">
        <f>SUM(E51:K51)</f>
        <v>11</v>
      </c>
      <c r="M51" s="34">
        <f>Invoer!H27+Invoer!I27</f>
        <v>3</v>
      </c>
      <c r="N51" s="34">
        <f>Invoer!W27+Invoer!X27</f>
        <v>0</v>
      </c>
      <c r="O51" s="34">
        <f>Invoer!AB27+Invoer!AC27</f>
        <v>4</v>
      </c>
      <c r="P51" s="34">
        <f>Invoer!AL27+Invoer!AM27</f>
        <v>4</v>
      </c>
      <c r="Q51" s="34">
        <f>Invoer!BA27+Invoer!BB27</f>
        <v>0</v>
      </c>
      <c r="R51" s="34">
        <f>Invoer!BF27+Invoer!BG27</f>
        <v>0</v>
      </c>
      <c r="S51" s="34">
        <f>Invoer!BP27+Invoer!BQ27</f>
        <v>0</v>
      </c>
      <c r="T51" s="34">
        <f>SUM(M51:S51)</f>
        <v>11</v>
      </c>
      <c r="U51" s="34">
        <f>T51+L51</f>
        <v>22</v>
      </c>
      <c r="V51" s="34">
        <f>RANK(U51,U$5:U$169)</f>
        <v>47</v>
      </c>
      <c r="W51" s="4"/>
      <c r="X51" s="1"/>
    </row>
    <row r="52" spans="1:24" ht="16.5">
      <c r="A52" s="4"/>
      <c r="B52" s="1"/>
      <c r="C52" s="32"/>
      <c r="D52" s="104" t="str">
        <f>Invoer!B169</f>
        <v>Witte Janko de</v>
      </c>
      <c r="E52" s="34">
        <f>Invoer!C169+Invoer!D169</f>
        <v>2</v>
      </c>
      <c r="F52" s="34">
        <f>Invoer!M169+Invoer!N169</f>
        <v>1</v>
      </c>
      <c r="G52" s="34">
        <f>Invoer!R169+Invoer!S169</f>
        <v>5</v>
      </c>
      <c r="H52" s="34">
        <f>Invoer!AG169+Invoer!AH169</f>
        <v>0</v>
      </c>
      <c r="I52" s="34">
        <f>Invoer!AQ169+Invoer!AR169</f>
        <v>0</v>
      </c>
      <c r="J52" s="34">
        <f>Invoer!AV169+Invoer!AW169</f>
        <v>0</v>
      </c>
      <c r="K52" s="34">
        <f>Invoer!BK169+Invoer!BL169</f>
        <v>0</v>
      </c>
      <c r="L52" s="34">
        <f>SUM(E52:K52)</f>
        <v>8</v>
      </c>
      <c r="M52" s="34">
        <f>Invoer!H169+Invoer!I169</f>
        <v>4</v>
      </c>
      <c r="N52" s="34">
        <f>Invoer!W169+Invoer!X169</f>
        <v>0</v>
      </c>
      <c r="O52" s="34">
        <f>Invoer!AB169+Invoer!AC169</f>
        <v>0</v>
      </c>
      <c r="P52" s="34">
        <f>Invoer!AL169+Invoer!AM169</f>
        <v>2</v>
      </c>
      <c r="Q52" s="34">
        <f>Invoer!BA169+Invoer!BB169</f>
        <v>0</v>
      </c>
      <c r="R52" s="34">
        <f>Invoer!BF169+Invoer!BG169</f>
        <v>0</v>
      </c>
      <c r="S52" s="34">
        <f>Invoer!BP169+Invoer!BQ169</f>
        <v>7</v>
      </c>
      <c r="T52" s="34">
        <f>SUM(M52:S52)</f>
        <v>13</v>
      </c>
      <c r="U52" s="34">
        <f>T52+L52</f>
        <v>21</v>
      </c>
      <c r="V52" s="34">
        <f>RANK(U52,U$5:U$169)</f>
        <v>48</v>
      </c>
      <c r="W52" s="4"/>
      <c r="X52" s="1"/>
    </row>
    <row r="53" spans="1:24" ht="16.5">
      <c r="A53" s="4"/>
      <c r="B53" s="1"/>
      <c r="C53" s="32"/>
      <c r="D53" s="104" t="str">
        <f>Invoer!B36</f>
        <v>Dronkers Adriaan </v>
      </c>
      <c r="E53" s="34">
        <f>Invoer!C36+Invoer!D36</f>
        <v>0</v>
      </c>
      <c r="F53" s="34">
        <f>Invoer!M36+Invoer!N36</f>
        <v>1</v>
      </c>
      <c r="G53" s="34">
        <f>Invoer!R36+Invoer!S36</f>
        <v>0</v>
      </c>
      <c r="H53" s="34">
        <f>Invoer!AG36+Invoer!AH36</f>
        <v>17</v>
      </c>
      <c r="I53" s="34">
        <f>Invoer!AQ36+Invoer!AR36</f>
        <v>0</v>
      </c>
      <c r="J53" s="34">
        <f>Invoer!AV36+Invoer!AW36</f>
        <v>2</v>
      </c>
      <c r="K53" s="34">
        <f>Invoer!BK36+Invoer!BL36</f>
        <v>0</v>
      </c>
      <c r="L53" s="34">
        <f>SUM(E53:K53)</f>
        <v>20</v>
      </c>
      <c r="M53" s="34">
        <f>Invoer!H36+Invoer!I36</f>
        <v>0</v>
      </c>
      <c r="N53" s="34">
        <f>Invoer!W36+Invoer!X36</f>
        <v>0</v>
      </c>
      <c r="O53" s="34">
        <f>Invoer!AB36+Invoer!AC36</f>
        <v>0</v>
      </c>
      <c r="P53" s="34">
        <f>Invoer!AL36+Invoer!AM36</f>
        <v>0</v>
      </c>
      <c r="Q53" s="34">
        <f>Invoer!BA36+Invoer!BB36</f>
        <v>0</v>
      </c>
      <c r="R53" s="34">
        <f>Invoer!BF36+Invoer!BG36</f>
        <v>0</v>
      </c>
      <c r="S53" s="34">
        <f>Invoer!BP36+Invoer!BQ36</f>
        <v>0</v>
      </c>
      <c r="T53" s="34">
        <f>SUM(M53:S53)</f>
        <v>0</v>
      </c>
      <c r="U53" s="34">
        <f>T53+L53</f>
        <v>20</v>
      </c>
      <c r="V53" s="34">
        <f>RANK(U53,U$5:U$169)</f>
        <v>49</v>
      </c>
      <c r="W53" s="4"/>
      <c r="X53" s="1"/>
    </row>
    <row r="54" spans="1:24" ht="16.5">
      <c r="A54" s="4"/>
      <c r="B54" s="1"/>
      <c r="C54" s="32"/>
      <c r="D54" s="104" t="str">
        <f>Invoer!B72</f>
        <v>Janisse Jelle (J15)</v>
      </c>
      <c r="E54" s="34">
        <f>Invoer!C72+Invoer!D72</f>
        <v>0</v>
      </c>
      <c r="F54" s="34">
        <f>Invoer!M72+Invoer!N72</f>
        <v>0</v>
      </c>
      <c r="G54" s="34">
        <f>Invoer!R72+Invoer!S72</f>
        <v>0</v>
      </c>
      <c r="H54" s="34">
        <f>Invoer!AG72+Invoer!AH72</f>
        <v>10</v>
      </c>
      <c r="I54" s="34">
        <f>Invoer!AQ72+Invoer!AR72</f>
        <v>0</v>
      </c>
      <c r="J54" s="34">
        <f>Invoer!AV72+Invoer!AW72</f>
        <v>2</v>
      </c>
      <c r="K54" s="34">
        <f>Invoer!BK72+Invoer!BL72</f>
        <v>0</v>
      </c>
      <c r="L54" s="34">
        <f>SUM(E54:K54)</f>
        <v>12</v>
      </c>
      <c r="M54" s="34">
        <f>Invoer!H72+Invoer!I72</f>
        <v>1</v>
      </c>
      <c r="N54" s="34">
        <f>Invoer!W72+Invoer!X72</f>
        <v>0</v>
      </c>
      <c r="O54" s="34">
        <f>Invoer!AB72+Invoer!AC72</f>
        <v>4</v>
      </c>
      <c r="P54" s="34">
        <f>Invoer!AL72+Invoer!AM72</f>
        <v>1</v>
      </c>
      <c r="Q54" s="34">
        <f>Invoer!BA72+Invoer!BB72</f>
        <v>0</v>
      </c>
      <c r="R54" s="34">
        <f>Invoer!BF72+Invoer!BG72</f>
        <v>0</v>
      </c>
      <c r="S54" s="34">
        <f>Invoer!BP72+Invoer!BQ72</f>
        <v>0</v>
      </c>
      <c r="T54" s="34">
        <f>SUM(M54:S54)</f>
        <v>6</v>
      </c>
      <c r="U54" s="34">
        <f>T54+L54</f>
        <v>18</v>
      </c>
      <c r="V54" s="34">
        <f>RANK(U54,U$5:U$169)</f>
        <v>50</v>
      </c>
      <c r="W54" s="4"/>
      <c r="X54" s="1"/>
    </row>
    <row r="55" spans="1:24" ht="16.5">
      <c r="A55" s="4"/>
      <c r="B55" s="1"/>
      <c r="C55" s="32"/>
      <c r="D55" s="104" t="str">
        <f>Invoer!B25</f>
        <v>Dekker Frank</v>
      </c>
      <c r="E55" s="34">
        <f>Invoer!C25+Invoer!D25</f>
        <v>0</v>
      </c>
      <c r="F55" s="34">
        <f>Invoer!M25+Invoer!N25</f>
        <v>0</v>
      </c>
      <c r="G55" s="34">
        <f>Invoer!R25+Invoer!S25</f>
        <v>10</v>
      </c>
      <c r="H55" s="34">
        <f>Invoer!AG25+Invoer!AH25</f>
        <v>0</v>
      </c>
      <c r="I55" s="34">
        <f>Invoer!AQ25+Invoer!AR25</f>
        <v>0</v>
      </c>
      <c r="J55" s="34">
        <f>Invoer!AV25+Invoer!AW25</f>
        <v>0</v>
      </c>
      <c r="K55" s="34">
        <f>Invoer!BK25+Invoer!BL25</f>
        <v>0</v>
      </c>
      <c r="L55" s="34">
        <f>SUM(E55:K55)</f>
        <v>10</v>
      </c>
      <c r="M55" s="34">
        <f>Invoer!H25+Invoer!I25</f>
        <v>0</v>
      </c>
      <c r="N55" s="34">
        <f>Invoer!W25+Invoer!X25</f>
        <v>6</v>
      </c>
      <c r="O55" s="34">
        <f>Invoer!AB25+Invoer!AC25</f>
        <v>0</v>
      </c>
      <c r="P55" s="34">
        <f>Invoer!AL25+Invoer!AM25</f>
        <v>0</v>
      </c>
      <c r="Q55" s="34">
        <f>Invoer!BA25+Invoer!BB25</f>
        <v>0</v>
      </c>
      <c r="R55" s="34">
        <f>Invoer!BF25+Invoer!BG25</f>
        <v>0</v>
      </c>
      <c r="S55" s="34">
        <f>Invoer!BP25+Invoer!BQ25</f>
        <v>0</v>
      </c>
      <c r="T55" s="34">
        <f>SUM(M55:S55)</f>
        <v>6</v>
      </c>
      <c r="U55" s="34">
        <f>T55+L55</f>
        <v>16</v>
      </c>
      <c r="V55" s="34">
        <f>RANK(U55,U$5:U$169)</f>
        <v>51</v>
      </c>
      <c r="W55" s="4"/>
      <c r="X55" s="1"/>
    </row>
    <row r="56" spans="1:24" ht="16.5">
      <c r="A56" s="4"/>
      <c r="B56" s="1"/>
      <c r="C56" s="32"/>
      <c r="D56" s="104" t="str">
        <f>Invoer!B67</f>
        <v>Huibregtse Piet</v>
      </c>
      <c r="E56" s="34">
        <f>Invoer!C67+Invoer!D67</f>
        <v>0</v>
      </c>
      <c r="F56" s="34">
        <f>Invoer!M67+Invoer!N67</f>
        <v>1</v>
      </c>
      <c r="G56" s="34">
        <f>Invoer!R67+Invoer!S67</f>
        <v>2</v>
      </c>
      <c r="H56" s="34">
        <f>Invoer!AG67+Invoer!AH67</f>
        <v>0</v>
      </c>
      <c r="I56" s="34">
        <f>Invoer!AQ67+Invoer!AR67</f>
        <v>0</v>
      </c>
      <c r="J56" s="34">
        <f>Invoer!AV67+Invoer!AW67</f>
        <v>0</v>
      </c>
      <c r="K56" s="34">
        <f>Invoer!BK67+Invoer!BL67</f>
        <v>0</v>
      </c>
      <c r="L56" s="34">
        <f>SUM(E56:K56)</f>
        <v>3</v>
      </c>
      <c r="M56" s="34">
        <f>Invoer!H67+Invoer!I67</f>
        <v>3</v>
      </c>
      <c r="N56" s="34">
        <f>Invoer!W67+Invoer!X67</f>
        <v>3</v>
      </c>
      <c r="O56" s="34">
        <f>Invoer!AB67+Invoer!AC67</f>
        <v>5</v>
      </c>
      <c r="P56" s="34">
        <f>Invoer!AL67+Invoer!AM67</f>
        <v>2</v>
      </c>
      <c r="Q56" s="34">
        <f>Invoer!BA67+Invoer!BB67</f>
        <v>0</v>
      </c>
      <c r="R56" s="34">
        <f>Invoer!BF67+Invoer!BG67</f>
        <v>0</v>
      </c>
      <c r="S56" s="34">
        <f>Invoer!BP67+Invoer!BQ67</f>
        <v>0</v>
      </c>
      <c r="T56" s="34">
        <f>SUM(M56:S56)</f>
        <v>13</v>
      </c>
      <c r="U56" s="34">
        <f>T56+L56</f>
        <v>16</v>
      </c>
      <c r="V56" s="34">
        <f>RANK(U56,U$5:U$169)</f>
        <v>51</v>
      </c>
      <c r="W56" s="4"/>
      <c r="X56" s="1"/>
    </row>
    <row r="57" spans="1:24" ht="16.5">
      <c r="A57" s="4"/>
      <c r="B57" s="1"/>
      <c r="C57" s="32"/>
      <c r="D57" s="104" t="str">
        <f>Invoer!B141</f>
        <v>Steijn Anton</v>
      </c>
      <c r="E57" s="34">
        <f>Invoer!C141+Invoer!D141</f>
        <v>0</v>
      </c>
      <c r="F57" s="34">
        <f>Invoer!M141+Invoer!N141</f>
        <v>0</v>
      </c>
      <c r="G57" s="34">
        <f>Invoer!R141+Invoer!S141</f>
        <v>0</v>
      </c>
      <c r="H57" s="34">
        <f>Invoer!AG141+Invoer!AH141</f>
        <v>0</v>
      </c>
      <c r="I57" s="34">
        <f>Invoer!AQ141+Invoer!AR141</f>
        <v>5</v>
      </c>
      <c r="J57" s="34">
        <f>Invoer!AV141+Invoer!AW141</f>
        <v>2</v>
      </c>
      <c r="K57" s="34">
        <f>Invoer!BK141+Invoer!BL141</f>
        <v>6</v>
      </c>
      <c r="L57" s="34">
        <f>SUM(E57:K57)</f>
        <v>13</v>
      </c>
      <c r="M57" s="34">
        <f>Invoer!H141+Invoer!I141</f>
        <v>0</v>
      </c>
      <c r="N57" s="34">
        <f>Invoer!W141+Invoer!X141</f>
        <v>0</v>
      </c>
      <c r="O57" s="34">
        <f>Invoer!AB141+Invoer!AC141</f>
        <v>0</v>
      </c>
      <c r="P57" s="34">
        <f>Invoer!AL141+Invoer!AM141</f>
        <v>0</v>
      </c>
      <c r="Q57" s="34">
        <f>Invoer!BA141+Invoer!BB141</f>
        <v>0</v>
      </c>
      <c r="R57" s="34">
        <f>Invoer!BF141+Invoer!BG141</f>
        <v>0</v>
      </c>
      <c r="S57" s="34">
        <f>Invoer!BP141+Invoer!BQ141</f>
        <v>0</v>
      </c>
      <c r="T57" s="34">
        <f>SUM(M57:S57)</f>
        <v>0</v>
      </c>
      <c r="U57" s="34">
        <f>T57+L57</f>
        <v>13</v>
      </c>
      <c r="V57" s="34">
        <f>RANK(U57,U$5:U$169)</f>
        <v>53</v>
      </c>
      <c r="W57" s="4"/>
      <c r="X57" s="1"/>
    </row>
    <row r="58" spans="1:24" ht="16.5">
      <c r="A58" s="4"/>
      <c r="B58" s="1"/>
      <c r="C58" s="32"/>
      <c r="D58" s="104" t="str">
        <f>Invoer!B166</f>
        <v>Wallaart Ed</v>
      </c>
      <c r="E58" s="34">
        <f>Invoer!C166+Invoer!D166</f>
        <v>0</v>
      </c>
      <c r="F58" s="34">
        <f>Invoer!M166+Invoer!N166</f>
        <v>0</v>
      </c>
      <c r="G58" s="34">
        <f>Invoer!R166+Invoer!S166</f>
        <v>0</v>
      </c>
      <c r="H58" s="34">
        <f>Invoer!AG166+Invoer!AH166</f>
        <v>0</v>
      </c>
      <c r="I58" s="34">
        <f>Invoer!AQ166+Invoer!AR166</f>
        <v>0</v>
      </c>
      <c r="J58" s="34">
        <f>Invoer!AV166+Invoer!AW166</f>
        <v>0</v>
      </c>
      <c r="K58" s="34">
        <f>Invoer!BK166+Invoer!BL166</f>
        <v>0</v>
      </c>
      <c r="L58" s="34">
        <f>SUM(E58:K58)</f>
        <v>0</v>
      </c>
      <c r="M58" s="34">
        <f>Invoer!H166+Invoer!I166</f>
        <v>1</v>
      </c>
      <c r="N58" s="34">
        <f>Invoer!W166+Invoer!X166</f>
        <v>0</v>
      </c>
      <c r="O58" s="34">
        <f>Invoer!AB166+Invoer!AC166</f>
        <v>0</v>
      </c>
      <c r="P58" s="34">
        <f>Invoer!AL166+Invoer!AM166</f>
        <v>0</v>
      </c>
      <c r="Q58" s="34">
        <f>Invoer!BA166+Invoer!BB166</f>
        <v>0</v>
      </c>
      <c r="R58" s="34">
        <f>Invoer!BF166+Invoer!BG166</f>
        <v>0</v>
      </c>
      <c r="S58" s="34">
        <f>Invoer!BP166+Invoer!BQ166</f>
        <v>12</v>
      </c>
      <c r="T58" s="34">
        <f>SUM(M58:S58)</f>
        <v>13</v>
      </c>
      <c r="U58" s="34">
        <f>T58+L58</f>
        <v>13</v>
      </c>
      <c r="V58" s="34">
        <f>RANK(U58,U$5:U$169)</f>
        <v>53</v>
      </c>
      <c r="W58" s="4"/>
      <c r="X58" s="1"/>
    </row>
    <row r="59" spans="1:24" ht="16.5">
      <c r="A59" s="4"/>
      <c r="B59" s="1"/>
      <c r="C59" s="32"/>
      <c r="D59" s="104" t="str">
        <f>Invoer!B33</f>
        <v>Dominicus Adri</v>
      </c>
      <c r="E59" s="34">
        <f>Invoer!C33+Invoer!D33</f>
        <v>2</v>
      </c>
      <c r="F59" s="34">
        <f>Invoer!M33+Invoer!N33</f>
        <v>2</v>
      </c>
      <c r="G59" s="34">
        <f>Invoer!R33+Invoer!S33</f>
        <v>1</v>
      </c>
      <c r="H59" s="34">
        <f>Invoer!AG33+Invoer!AH33</f>
        <v>0</v>
      </c>
      <c r="I59" s="34">
        <f>Invoer!AQ33+Invoer!AR33</f>
        <v>4</v>
      </c>
      <c r="J59" s="34">
        <f>Invoer!AV33+Invoer!AW33</f>
        <v>3</v>
      </c>
      <c r="K59" s="34">
        <f>Invoer!BK33+Invoer!BL33</f>
        <v>0</v>
      </c>
      <c r="L59" s="34">
        <f>SUM(E59:K59)</f>
        <v>12</v>
      </c>
      <c r="M59" s="34">
        <f>Invoer!H33+Invoer!I33</f>
        <v>0</v>
      </c>
      <c r="N59" s="34">
        <f>Invoer!W33+Invoer!X33</f>
        <v>0</v>
      </c>
      <c r="O59" s="34">
        <f>Invoer!AB33+Invoer!AC33</f>
        <v>0</v>
      </c>
      <c r="P59" s="34">
        <f>Invoer!AL33+Invoer!AM33</f>
        <v>0</v>
      </c>
      <c r="Q59" s="34">
        <f>Invoer!BA33+Invoer!BB33</f>
        <v>0</v>
      </c>
      <c r="R59" s="34">
        <f>Invoer!BF33+Invoer!BG33</f>
        <v>0</v>
      </c>
      <c r="S59" s="34">
        <f>Invoer!BP33+Invoer!BQ33</f>
        <v>0</v>
      </c>
      <c r="T59" s="34">
        <f>SUM(M59:S59)</f>
        <v>0</v>
      </c>
      <c r="U59" s="34">
        <f>T59+L59</f>
        <v>12</v>
      </c>
      <c r="V59" s="34">
        <f>RANK(U59,U$5:U$169)</f>
        <v>55</v>
      </c>
      <c r="W59" s="4"/>
      <c r="X59" s="1"/>
    </row>
    <row r="60" spans="1:24" ht="16.5">
      <c r="A60" s="4"/>
      <c r="B60" s="1"/>
      <c r="C60" s="32"/>
      <c r="D60" s="104" t="str">
        <f>Invoer!B143</f>
        <v>Stroo Jan</v>
      </c>
      <c r="E60" s="34">
        <f>Invoer!C143+Invoer!D143</f>
        <v>0</v>
      </c>
      <c r="F60" s="34">
        <f>Invoer!M143+Invoer!N143</f>
        <v>0</v>
      </c>
      <c r="G60" s="34">
        <f>Invoer!R143+Invoer!S143</f>
        <v>0</v>
      </c>
      <c r="H60" s="34">
        <f>Invoer!AG143+Invoer!AH143</f>
        <v>0</v>
      </c>
      <c r="I60" s="34">
        <f>Invoer!AQ143+Invoer!AR143</f>
        <v>0</v>
      </c>
      <c r="J60" s="34">
        <f>Invoer!AV143+Invoer!AW143</f>
        <v>0</v>
      </c>
      <c r="K60" s="34">
        <f>Invoer!BK143+Invoer!BL143</f>
        <v>0</v>
      </c>
      <c r="L60" s="34">
        <f>SUM(E60:K60)</f>
        <v>0</v>
      </c>
      <c r="M60" s="34">
        <f>Invoer!H143+Invoer!I143</f>
        <v>0</v>
      </c>
      <c r="N60" s="34">
        <f>Invoer!W143+Invoer!X143</f>
        <v>0</v>
      </c>
      <c r="O60" s="34">
        <f>Invoer!AB143+Invoer!AC143</f>
        <v>0</v>
      </c>
      <c r="P60" s="34">
        <f>Invoer!AL143+Invoer!AM143</f>
        <v>0</v>
      </c>
      <c r="Q60" s="34">
        <f>Invoer!BA143+Invoer!BB143</f>
        <v>10</v>
      </c>
      <c r="R60" s="34">
        <f>Invoer!BF143+Invoer!BG143</f>
        <v>0</v>
      </c>
      <c r="S60" s="34">
        <f>Invoer!BP143+Invoer!BQ143</f>
        <v>0</v>
      </c>
      <c r="T60" s="34">
        <f>SUM(M60:S60)</f>
        <v>10</v>
      </c>
      <c r="U60" s="34">
        <f>T60+L60</f>
        <v>10</v>
      </c>
      <c r="V60" s="34">
        <f>RANK(U60,U$5:U$169)</f>
        <v>56</v>
      </c>
      <c r="W60" s="4"/>
      <c r="X60" s="1"/>
    </row>
    <row r="61" spans="1:24" ht="16.5">
      <c r="A61" s="4"/>
      <c r="B61" s="1"/>
      <c r="C61" s="32"/>
      <c r="D61" s="104" t="str">
        <f>Invoer!B30</f>
        <v>Dingemanse Piet</v>
      </c>
      <c r="E61" s="34">
        <f>Invoer!C30+Invoer!D30</f>
        <v>2</v>
      </c>
      <c r="F61" s="34">
        <f>Invoer!M30+Invoer!N30</f>
        <v>0</v>
      </c>
      <c r="G61" s="34">
        <f>Invoer!R30+Invoer!S30</f>
        <v>2</v>
      </c>
      <c r="H61" s="34">
        <f>Invoer!AG30+Invoer!AH30</f>
        <v>0</v>
      </c>
      <c r="I61" s="34">
        <f>Invoer!AQ30+Invoer!AR30</f>
        <v>0</v>
      </c>
      <c r="J61" s="34">
        <f>Invoer!AV30+Invoer!AW30</f>
        <v>0</v>
      </c>
      <c r="K61" s="34">
        <f>Invoer!BK30+Invoer!BL30</f>
        <v>0</v>
      </c>
      <c r="L61" s="34">
        <f>SUM(E61:K61)</f>
        <v>4</v>
      </c>
      <c r="M61" s="34">
        <f>Invoer!H30+Invoer!I30</f>
        <v>0</v>
      </c>
      <c r="N61" s="34">
        <f>Invoer!W30+Invoer!X30</f>
        <v>3</v>
      </c>
      <c r="O61" s="34">
        <f>Invoer!AB30+Invoer!AC30</f>
        <v>0</v>
      </c>
      <c r="P61" s="34">
        <f>Invoer!AL30+Invoer!AM30</f>
        <v>0</v>
      </c>
      <c r="Q61" s="34">
        <f>Invoer!BA30+Invoer!BB30</f>
        <v>0</v>
      </c>
      <c r="R61" s="34">
        <f>Invoer!BF30+Invoer!BG30</f>
        <v>0</v>
      </c>
      <c r="S61" s="34">
        <f>Invoer!BP30+Invoer!BQ30</f>
        <v>0</v>
      </c>
      <c r="T61" s="34">
        <f>SUM(M61:S61)</f>
        <v>3</v>
      </c>
      <c r="U61" s="34">
        <f>T61+L61</f>
        <v>7</v>
      </c>
      <c r="V61" s="34">
        <f>RANK(U61,U$5:U$169)</f>
        <v>57</v>
      </c>
      <c r="W61" s="4"/>
      <c r="X61" s="1"/>
    </row>
    <row r="62" spans="1:24" ht="16.5">
      <c r="A62" s="4"/>
      <c r="B62" s="1"/>
      <c r="C62" s="32"/>
      <c r="D62" s="104" t="str">
        <f>Invoer!B116</f>
        <v>Provoost Adriaan </v>
      </c>
      <c r="E62" s="34">
        <f>Invoer!C116+Invoer!D116</f>
        <v>0</v>
      </c>
      <c r="F62" s="34">
        <f>Invoer!M116+Invoer!N116</f>
        <v>0</v>
      </c>
      <c r="G62" s="34">
        <f>Invoer!R116+Invoer!S116</f>
        <v>0</v>
      </c>
      <c r="H62" s="34">
        <f>Invoer!AG116+Invoer!AH116</f>
        <v>0</v>
      </c>
      <c r="I62" s="34">
        <f>Invoer!AQ116+Invoer!AR116</f>
        <v>7</v>
      </c>
      <c r="J62" s="34">
        <f>Invoer!AV116+Invoer!AW116</f>
        <v>0</v>
      </c>
      <c r="K62" s="34">
        <f>Invoer!BK116+Invoer!BL116</f>
        <v>0</v>
      </c>
      <c r="L62" s="34">
        <f>SUM(E62:K62)</f>
        <v>7</v>
      </c>
      <c r="M62" s="34">
        <f>Invoer!H116+Invoer!I116</f>
        <v>0</v>
      </c>
      <c r="N62" s="34">
        <f>Invoer!W116+Invoer!X116</f>
        <v>0</v>
      </c>
      <c r="O62" s="34">
        <f>Invoer!AB116+Invoer!AC116</f>
        <v>0</v>
      </c>
      <c r="P62" s="34">
        <f>Invoer!AL116+Invoer!AM116</f>
        <v>0</v>
      </c>
      <c r="Q62" s="34">
        <f>Invoer!BA116+Invoer!BB116</f>
        <v>0</v>
      </c>
      <c r="R62" s="34">
        <f>Invoer!BF116+Invoer!BG116</f>
        <v>0</v>
      </c>
      <c r="S62" s="34">
        <f>Invoer!BP116+Invoer!BQ116</f>
        <v>0</v>
      </c>
      <c r="T62" s="34">
        <f>SUM(M62:S62)</f>
        <v>0</v>
      </c>
      <c r="U62" s="34">
        <f>T62+L62</f>
        <v>7</v>
      </c>
      <c r="V62" s="34">
        <f>RANK(U62,U$5:U$169)</f>
        <v>57</v>
      </c>
      <c r="W62" s="4"/>
      <c r="X62" s="1"/>
    </row>
    <row r="63" spans="1:24" ht="16.5">
      <c r="A63" s="4"/>
      <c r="B63" s="1"/>
      <c r="C63" s="32"/>
      <c r="D63" s="104" t="str">
        <f>Invoer!B18</f>
        <v>Brouwer Marjan</v>
      </c>
      <c r="E63" s="34">
        <f>Invoer!C18+Invoer!D18</f>
        <v>0</v>
      </c>
      <c r="F63" s="34">
        <f>Invoer!M18+Invoer!N18</f>
        <v>0</v>
      </c>
      <c r="G63" s="34">
        <f>Invoer!R18+Invoer!S18</f>
        <v>0</v>
      </c>
      <c r="H63" s="34">
        <f>Invoer!AG18+Invoer!AH18</f>
        <v>1</v>
      </c>
      <c r="I63" s="34">
        <f>Invoer!AQ18+Invoer!AR18</f>
        <v>0</v>
      </c>
      <c r="J63" s="34">
        <f>Invoer!AV18+Invoer!AW18</f>
        <v>0</v>
      </c>
      <c r="K63" s="34">
        <f>Invoer!BK18+Invoer!BL18</f>
        <v>0</v>
      </c>
      <c r="L63" s="34">
        <f>SUM(E63:K63)</f>
        <v>1</v>
      </c>
      <c r="M63" s="34">
        <f>Invoer!H18+Invoer!I18</f>
        <v>0</v>
      </c>
      <c r="N63" s="34">
        <f>Invoer!W18+Invoer!X18</f>
        <v>1</v>
      </c>
      <c r="O63" s="34">
        <f>Invoer!AB18+Invoer!AC18</f>
        <v>0</v>
      </c>
      <c r="P63" s="34">
        <f>Invoer!AL18+Invoer!AM18</f>
        <v>0</v>
      </c>
      <c r="Q63" s="34">
        <f>Invoer!BA18+Invoer!BB18</f>
        <v>2</v>
      </c>
      <c r="R63" s="34">
        <f>Invoer!BF18+Invoer!BG18</f>
        <v>2</v>
      </c>
      <c r="S63" s="34">
        <f>Invoer!BP18+Invoer!BQ18</f>
        <v>0</v>
      </c>
      <c r="T63" s="34">
        <f>SUM(M63:S63)</f>
        <v>5</v>
      </c>
      <c r="U63" s="34">
        <f>T63+L63</f>
        <v>6</v>
      </c>
      <c r="V63" s="34">
        <f>RANK(U63,U$5:U$169)</f>
        <v>59</v>
      </c>
      <c r="W63" s="4"/>
      <c r="X63" s="1"/>
    </row>
    <row r="64" spans="1:24" ht="16.5">
      <c r="A64" s="4"/>
      <c r="B64" s="1"/>
      <c r="C64" s="32"/>
      <c r="D64" s="104" t="str">
        <f>Invoer!B162</f>
        <v>Vliet Sonja van der (J15)</v>
      </c>
      <c r="E64" s="34">
        <f>Invoer!C162+Invoer!D162</f>
        <v>2</v>
      </c>
      <c r="F64" s="34">
        <f>Invoer!M162+Invoer!N162</f>
        <v>0</v>
      </c>
      <c r="G64" s="34">
        <f>Invoer!R162+Invoer!S162</f>
        <v>0</v>
      </c>
      <c r="H64" s="34">
        <f>Invoer!AG162+Invoer!AH162</f>
        <v>0</v>
      </c>
      <c r="I64" s="34">
        <f>Invoer!AQ162+Invoer!AR162</f>
        <v>0</v>
      </c>
      <c r="J64" s="34">
        <f>Invoer!AV162+Invoer!AW162</f>
        <v>0</v>
      </c>
      <c r="K64" s="34">
        <f>Invoer!BK162+Invoer!BL162</f>
        <v>0</v>
      </c>
      <c r="L64" s="34">
        <f>SUM(E64:K64)</f>
        <v>2</v>
      </c>
      <c r="M64" s="34">
        <f>Invoer!H162+Invoer!I162</f>
        <v>0</v>
      </c>
      <c r="N64" s="34">
        <f>Invoer!W162+Invoer!X162</f>
        <v>0</v>
      </c>
      <c r="O64" s="34">
        <f>Invoer!AB162+Invoer!AC162</f>
        <v>0</v>
      </c>
      <c r="P64" s="34">
        <f>Invoer!AL162+Invoer!AM162</f>
        <v>0</v>
      </c>
      <c r="Q64" s="34">
        <f>Invoer!BA162+Invoer!BB162</f>
        <v>0</v>
      </c>
      <c r="R64" s="34">
        <f>Invoer!BF162+Invoer!BG162</f>
        <v>0</v>
      </c>
      <c r="S64" s="34">
        <f>Invoer!BP162+Invoer!BQ162</f>
        <v>4</v>
      </c>
      <c r="T64" s="34">
        <f>SUM(M64:S64)</f>
        <v>4</v>
      </c>
      <c r="U64" s="34">
        <f>T64+L64</f>
        <v>6</v>
      </c>
      <c r="V64" s="34">
        <f>RANK(U64,U$5:U$169)</f>
        <v>59</v>
      </c>
      <c r="W64" s="4"/>
      <c r="X64" s="1"/>
    </row>
    <row r="65" spans="1:24" ht="16.5">
      <c r="A65" s="4"/>
      <c r="B65" s="1"/>
      <c r="C65" s="32"/>
      <c r="D65" s="104" t="str">
        <f>Invoer!B54</f>
        <v>Gabrielse Piet</v>
      </c>
      <c r="E65" s="34">
        <f>Invoer!C54+Invoer!D54</f>
        <v>3</v>
      </c>
      <c r="F65" s="34">
        <f>Invoer!M54+Invoer!N54</f>
        <v>0</v>
      </c>
      <c r="G65" s="34">
        <f>Invoer!R54+Invoer!S54</f>
        <v>0</v>
      </c>
      <c r="H65" s="34">
        <f>Invoer!AG54+Invoer!AH54</f>
        <v>0</v>
      </c>
      <c r="I65" s="34">
        <f>Invoer!AQ54+Invoer!AR54</f>
        <v>2</v>
      </c>
      <c r="J65" s="34">
        <f>Invoer!AV54+Invoer!AW54</f>
        <v>0</v>
      </c>
      <c r="K65" s="34">
        <f>Invoer!BK54+Invoer!BL54</f>
        <v>0</v>
      </c>
      <c r="L65" s="34">
        <f>SUM(E65:K65)</f>
        <v>5</v>
      </c>
      <c r="M65" s="34">
        <f>Invoer!H54+Invoer!I54</f>
        <v>0</v>
      </c>
      <c r="N65" s="34">
        <f>Invoer!W54+Invoer!X54</f>
        <v>0</v>
      </c>
      <c r="O65" s="34">
        <f>Invoer!AB54+Invoer!AC54</f>
        <v>0</v>
      </c>
      <c r="P65" s="34">
        <f>Invoer!AL54+Invoer!AM54</f>
        <v>0</v>
      </c>
      <c r="Q65" s="34">
        <f>Invoer!BA54+Invoer!BB54</f>
        <v>0</v>
      </c>
      <c r="R65" s="34">
        <f>Invoer!BF54+Invoer!BG54</f>
        <v>0</v>
      </c>
      <c r="S65" s="34">
        <f>Invoer!BP54+Invoer!BQ54</f>
        <v>0</v>
      </c>
      <c r="T65" s="34">
        <f>SUM(M65:S65)</f>
        <v>0</v>
      </c>
      <c r="U65" s="34">
        <f>T65+L65</f>
        <v>5</v>
      </c>
      <c r="V65" s="34">
        <f>RANK(U65,U$5:U$169)</f>
        <v>61</v>
      </c>
      <c r="W65" s="4"/>
      <c r="X65" s="1"/>
    </row>
    <row r="66" spans="1:24" ht="16.5">
      <c r="A66" s="4"/>
      <c r="B66" s="1"/>
      <c r="C66" s="32"/>
      <c r="D66" s="104" t="str">
        <f>Invoer!B119</f>
        <v>Reijnhoudt Han</v>
      </c>
      <c r="E66" s="34">
        <f>Invoer!C119+Invoer!D119</f>
        <v>0</v>
      </c>
      <c r="F66" s="34">
        <f>Invoer!M119+Invoer!N119</f>
        <v>0</v>
      </c>
      <c r="G66" s="34">
        <f>Invoer!R119+Invoer!S119</f>
        <v>0</v>
      </c>
      <c r="H66" s="34">
        <f>Invoer!AG119+Invoer!AH119</f>
        <v>0</v>
      </c>
      <c r="I66" s="34">
        <f>Invoer!AQ119+Invoer!AR119</f>
        <v>5</v>
      </c>
      <c r="J66" s="34">
        <f>Invoer!AV119+Invoer!AW119</f>
        <v>0</v>
      </c>
      <c r="K66" s="34">
        <f>Invoer!BK119+Invoer!BL119</f>
        <v>0</v>
      </c>
      <c r="L66" s="34">
        <f>SUM(E66:K66)</f>
        <v>5</v>
      </c>
      <c r="M66" s="34">
        <f>Invoer!H119+Invoer!I119</f>
        <v>0</v>
      </c>
      <c r="N66" s="34">
        <f>Invoer!W119+Invoer!X119</f>
        <v>0</v>
      </c>
      <c r="O66" s="34">
        <f>Invoer!AB119+Invoer!AC119</f>
        <v>0</v>
      </c>
      <c r="P66" s="34">
        <f>Invoer!AL119+Invoer!AM119</f>
        <v>0</v>
      </c>
      <c r="Q66" s="34">
        <f>Invoer!BA119+Invoer!BB119</f>
        <v>0</v>
      </c>
      <c r="R66" s="34">
        <f>Invoer!BF119+Invoer!BG119</f>
        <v>0</v>
      </c>
      <c r="S66" s="34">
        <f>Invoer!BP119+Invoer!BQ119</f>
        <v>0</v>
      </c>
      <c r="T66" s="34">
        <f>SUM(M66:S66)</f>
        <v>0</v>
      </c>
      <c r="U66" s="34">
        <f>T66+L66</f>
        <v>5</v>
      </c>
      <c r="V66" s="34">
        <f>RANK(U66,U$5:U$169)</f>
        <v>61</v>
      </c>
      <c r="W66" s="4"/>
      <c r="X66" s="1"/>
    </row>
    <row r="67" spans="1:24" ht="16.5">
      <c r="A67" s="4"/>
      <c r="B67" s="1"/>
      <c r="C67" s="32"/>
      <c r="D67" s="104" t="str">
        <f>Invoer!B24</f>
        <v>Danen Corné</v>
      </c>
      <c r="E67" s="34">
        <f>Invoer!C24+Invoer!D24</f>
        <v>0</v>
      </c>
      <c r="F67" s="34">
        <f>Invoer!M24+Invoer!N24</f>
        <v>0</v>
      </c>
      <c r="G67" s="34">
        <f>Invoer!R24+Invoer!S24</f>
        <v>0</v>
      </c>
      <c r="H67" s="34">
        <f>Invoer!AG24+Invoer!AH24</f>
        <v>0</v>
      </c>
      <c r="I67" s="34">
        <f>Invoer!AQ24+Invoer!AR24</f>
        <v>0</v>
      </c>
      <c r="J67" s="34">
        <f>Invoer!AV24+Invoer!AW24</f>
        <v>0</v>
      </c>
      <c r="K67" s="34">
        <f>Invoer!BK24+Invoer!BL24</f>
        <v>0</v>
      </c>
      <c r="L67" s="34">
        <f>SUM(E67:K67)</f>
        <v>0</v>
      </c>
      <c r="M67" s="34">
        <f>Invoer!H24+Invoer!I24</f>
        <v>4</v>
      </c>
      <c r="N67" s="34">
        <f>Invoer!W24+Invoer!X24</f>
        <v>0</v>
      </c>
      <c r="O67" s="34">
        <f>Invoer!AB24+Invoer!AC24</f>
        <v>0</v>
      </c>
      <c r="P67" s="34">
        <f>Invoer!AL24+Invoer!AM24</f>
        <v>0</v>
      </c>
      <c r="Q67" s="34">
        <f>Invoer!BA24+Invoer!BB24</f>
        <v>0</v>
      </c>
      <c r="R67" s="34">
        <f>Invoer!BF24+Invoer!BG24</f>
        <v>0</v>
      </c>
      <c r="S67" s="34">
        <f>Invoer!BP24+Invoer!BQ24</f>
        <v>0</v>
      </c>
      <c r="T67" s="34">
        <f>SUM(M67:S67)</f>
        <v>4</v>
      </c>
      <c r="U67" s="34">
        <f>T67+L67</f>
        <v>4</v>
      </c>
      <c r="V67" s="34">
        <f>RANK(U67,U$5:U$169)</f>
        <v>63</v>
      </c>
      <c r="W67" s="4"/>
      <c r="X67" s="1"/>
    </row>
    <row r="68" spans="1:24" ht="16.5">
      <c r="A68" s="4"/>
      <c r="B68" s="1"/>
      <c r="C68" s="32"/>
      <c r="D68" s="104" t="str">
        <f>Invoer!B59</f>
        <v>Hamming Henk</v>
      </c>
      <c r="E68" s="34">
        <f>Invoer!C59+Invoer!D59</f>
        <v>2</v>
      </c>
      <c r="F68" s="34">
        <f>Invoer!M59+Invoer!N59</f>
        <v>0</v>
      </c>
      <c r="G68" s="34">
        <f>Invoer!R59+Invoer!S59</f>
        <v>0</v>
      </c>
      <c r="H68" s="34">
        <f>Invoer!AG59+Invoer!AH59</f>
        <v>0</v>
      </c>
      <c r="I68" s="34">
        <f>Invoer!AQ59+Invoer!AR59</f>
        <v>0</v>
      </c>
      <c r="J68" s="34">
        <f>Invoer!AV59+Invoer!AW59</f>
        <v>0</v>
      </c>
      <c r="K68" s="34">
        <f>Invoer!BK59+Invoer!BL59</f>
        <v>0</v>
      </c>
      <c r="L68" s="34">
        <f>SUM(E68:K68)</f>
        <v>2</v>
      </c>
      <c r="M68" s="34">
        <f>Invoer!H59+Invoer!I59</f>
        <v>1</v>
      </c>
      <c r="N68" s="34">
        <f>Invoer!W59+Invoer!X59</f>
        <v>0</v>
      </c>
      <c r="O68" s="34">
        <f>Invoer!AB59+Invoer!AC59</f>
        <v>0</v>
      </c>
      <c r="P68" s="34">
        <f>Invoer!AL59+Invoer!AM59</f>
        <v>0</v>
      </c>
      <c r="Q68" s="34">
        <f>Invoer!BA59+Invoer!BB59</f>
        <v>0</v>
      </c>
      <c r="R68" s="34">
        <f>Invoer!BF59+Invoer!BG59</f>
        <v>0</v>
      </c>
      <c r="S68" s="34">
        <f>Invoer!BP59+Invoer!BQ59</f>
        <v>0</v>
      </c>
      <c r="T68" s="34">
        <f>SUM(M68:S68)</f>
        <v>1</v>
      </c>
      <c r="U68" s="34">
        <f>T68+L68</f>
        <v>3</v>
      </c>
      <c r="V68" s="34">
        <f>RANK(U68,U$5:U$169)</f>
        <v>64</v>
      </c>
      <c r="W68" s="4"/>
      <c r="X68" s="1"/>
    </row>
    <row r="69" spans="1:24" ht="16.5">
      <c r="A69" s="4"/>
      <c r="B69" s="1"/>
      <c r="C69" s="32"/>
      <c r="D69" s="104" t="str">
        <f>Invoer!B145</f>
        <v>Verburg Sjaak</v>
      </c>
      <c r="E69" s="34">
        <f>Invoer!C145+Invoer!D145</f>
        <v>0</v>
      </c>
      <c r="F69" s="34">
        <f>Invoer!M145+Invoer!N145</f>
        <v>2</v>
      </c>
      <c r="G69" s="34">
        <f>Invoer!R145+Invoer!S145</f>
        <v>0</v>
      </c>
      <c r="H69" s="34">
        <f>Invoer!AG145+Invoer!AH145</f>
        <v>0</v>
      </c>
      <c r="I69" s="34">
        <f>Invoer!AQ145+Invoer!AR145</f>
        <v>0</v>
      </c>
      <c r="J69" s="34">
        <f>Invoer!AV145+Invoer!AW145</f>
        <v>0</v>
      </c>
      <c r="K69" s="34">
        <f>Invoer!BK145+Invoer!BL145</f>
        <v>0</v>
      </c>
      <c r="L69" s="34">
        <f>SUM(E69:K69)</f>
        <v>2</v>
      </c>
      <c r="M69" s="34">
        <f>Invoer!H145+Invoer!I145</f>
        <v>0</v>
      </c>
      <c r="N69" s="34">
        <f>Invoer!W145+Invoer!X145</f>
        <v>0</v>
      </c>
      <c r="O69" s="34">
        <f>Invoer!AB145+Invoer!AC145</f>
        <v>0</v>
      </c>
      <c r="P69" s="34">
        <f>Invoer!AL145+Invoer!AM145</f>
        <v>0</v>
      </c>
      <c r="Q69" s="34">
        <f>Invoer!BA145+Invoer!BB145</f>
        <v>0</v>
      </c>
      <c r="R69" s="34">
        <f>Invoer!BF145+Invoer!BG145</f>
        <v>0</v>
      </c>
      <c r="S69" s="34">
        <f>Invoer!BP145+Invoer!BQ145</f>
        <v>0</v>
      </c>
      <c r="T69" s="34">
        <f>SUM(M69:S69)</f>
        <v>0</v>
      </c>
      <c r="U69" s="34">
        <f>T69+L69</f>
        <v>2</v>
      </c>
      <c r="V69" s="34">
        <f>RANK(U69,U$5:U$169)</f>
        <v>65</v>
      </c>
      <c r="W69" s="4"/>
      <c r="X69" s="1"/>
    </row>
    <row r="70" spans="1:24" ht="16.5">
      <c r="A70" s="4"/>
      <c r="B70" s="1"/>
      <c r="C70" s="32"/>
      <c r="D70" s="104" t="str">
        <f>Invoer!B160</f>
        <v>Vliet Chris van der</v>
      </c>
      <c r="E70" s="34">
        <f>Invoer!C160+Invoer!D160</f>
        <v>0</v>
      </c>
      <c r="F70" s="34">
        <f>Invoer!M160+Invoer!N160</f>
        <v>0</v>
      </c>
      <c r="G70" s="34">
        <f>Invoer!R160+Invoer!S160</f>
        <v>0</v>
      </c>
      <c r="H70" s="34">
        <f>Invoer!AG160+Invoer!AH160</f>
        <v>0</v>
      </c>
      <c r="I70" s="34">
        <f>Invoer!AQ160+Invoer!AR160</f>
        <v>0</v>
      </c>
      <c r="J70" s="34">
        <f>Invoer!AV160+Invoer!AW160</f>
        <v>2</v>
      </c>
      <c r="K70" s="34">
        <f>Invoer!BK160+Invoer!BL160</f>
        <v>0</v>
      </c>
      <c r="L70" s="34">
        <f>SUM(E70:K70)</f>
        <v>2</v>
      </c>
      <c r="M70" s="34">
        <f>Invoer!H160+Invoer!I160</f>
        <v>0</v>
      </c>
      <c r="N70" s="34">
        <f>Invoer!W160+Invoer!X160</f>
        <v>0</v>
      </c>
      <c r="O70" s="34">
        <f>Invoer!AB160+Invoer!AC160</f>
        <v>0</v>
      </c>
      <c r="P70" s="34">
        <f>Invoer!AL160+Invoer!AM160</f>
        <v>0</v>
      </c>
      <c r="Q70" s="34">
        <f>Invoer!BA160+Invoer!BB160</f>
        <v>0</v>
      </c>
      <c r="R70" s="34">
        <f>Invoer!BF160+Invoer!BG160</f>
        <v>0</v>
      </c>
      <c r="S70" s="34">
        <f>Invoer!BP160+Invoer!BQ160</f>
        <v>0</v>
      </c>
      <c r="T70" s="34">
        <f>SUM(M70:S70)</f>
        <v>0</v>
      </c>
      <c r="U70" s="34">
        <f>T70+L70</f>
        <v>2</v>
      </c>
      <c r="V70" s="34">
        <f>RANK(U70,U$5:U$169)</f>
        <v>65</v>
      </c>
      <c r="W70" s="4"/>
      <c r="X70" s="1"/>
    </row>
    <row r="71" spans="1:24" ht="16.5">
      <c r="A71" s="4"/>
      <c r="B71" s="1"/>
      <c r="C71" s="32"/>
      <c r="D71" s="104" t="str">
        <f>Invoer!B40</f>
        <v>Eenkhoorn Jaap</v>
      </c>
      <c r="E71" s="34">
        <f>Invoer!C40+Invoer!D40</f>
        <v>0</v>
      </c>
      <c r="F71" s="34">
        <f>Invoer!M40+Invoer!N40</f>
        <v>0</v>
      </c>
      <c r="G71" s="34">
        <f>Invoer!R40+Invoer!S40</f>
        <v>0</v>
      </c>
      <c r="H71" s="34">
        <f>Invoer!AG40+Invoer!AH40</f>
        <v>0</v>
      </c>
      <c r="I71" s="34">
        <f>Invoer!AQ40+Invoer!AR40</f>
        <v>0</v>
      </c>
      <c r="J71" s="34">
        <f>Invoer!AV40+Invoer!AW40</f>
        <v>1</v>
      </c>
      <c r="K71" s="34">
        <f>Invoer!BK40+Invoer!BL40</f>
        <v>0</v>
      </c>
      <c r="L71" s="34">
        <f>SUM(E71:K71)</f>
        <v>1</v>
      </c>
      <c r="M71" s="34">
        <f>Invoer!H40+Invoer!I40</f>
        <v>0</v>
      </c>
      <c r="N71" s="34">
        <f>Invoer!W40+Invoer!X40</f>
        <v>0</v>
      </c>
      <c r="O71" s="34">
        <f>Invoer!AB40+Invoer!AC40</f>
        <v>0</v>
      </c>
      <c r="P71" s="34">
        <f>Invoer!AL40+Invoer!AM40</f>
        <v>0</v>
      </c>
      <c r="Q71" s="34">
        <f>Invoer!BA40+Invoer!BB40</f>
        <v>0</v>
      </c>
      <c r="R71" s="34">
        <f>Invoer!BF40+Invoer!BG40</f>
        <v>0</v>
      </c>
      <c r="S71" s="34">
        <f>Invoer!BP40+Invoer!BQ40</f>
        <v>0</v>
      </c>
      <c r="T71" s="34">
        <f>SUM(M71:S71)</f>
        <v>0</v>
      </c>
      <c r="U71" s="34">
        <f>T71+L71</f>
        <v>1</v>
      </c>
      <c r="V71" s="34">
        <f>RANK(U71,U$5:U$169)</f>
        <v>67</v>
      </c>
      <c r="W71" s="4"/>
      <c r="X71" s="1"/>
    </row>
    <row r="72" spans="1:24" ht="16.5">
      <c r="A72" s="4"/>
      <c r="B72" s="1"/>
      <c r="C72" s="32"/>
      <c r="D72" s="104" t="str">
        <f>Invoer!B7</f>
        <v>Baan Johnny</v>
      </c>
      <c r="E72" s="34">
        <f>Invoer!C7+Invoer!D7</f>
        <v>0</v>
      </c>
      <c r="F72" s="34">
        <f>Invoer!M7+Invoer!N7</f>
        <v>0</v>
      </c>
      <c r="G72" s="34">
        <f>Invoer!R7+Invoer!S7</f>
        <v>0</v>
      </c>
      <c r="H72" s="34">
        <f>Invoer!AG7+Invoer!AH7</f>
        <v>0</v>
      </c>
      <c r="I72" s="34">
        <f>Invoer!AQ7+Invoer!AR7</f>
        <v>0</v>
      </c>
      <c r="J72" s="34">
        <f>Invoer!AV7+Invoer!AW7</f>
        <v>0</v>
      </c>
      <c r="K72" s="34">
        <f>Invoer!BK7+Invoer!BL7</f>
        <v>0</v>
      </c>
      <c r="L72" s="34">
        <f>SUM(E72:K72)</f>
        <v>0</v>
      </c>
      <c r="M72" s="34">
        <f>Invoer!H7+Invoer!I7</f>
        <v>0</v>
      </c>
      <c r="N72" s="34">
        <f>Invoer!W7+Invoer!X7</f>
        <v>0</v>
      </c>
      <c r="O72" s="34">
        <f>Invoer!AB7+Invoer!AC7</f>
        <v>0</v>
      </c>
      <c r="P72" s="34">
        <f>Invoer!AL7+Invoer!AM7</f>
        <v>0</v>
      </c>
      <c r="Q72" s="34">
        <f>Invoer!BA7+Invoer!BB7</f>
        <v>0</v>
      </c>
      <c r="R72" s="34">
        <f>Invoer!BF7+Invoer!BG7</f>
        <v>0</v>
      </c>
      <c r="S72" s="34">
        <f>Invoer!BP7+Invoer!BQ7</f>
        <v>0</v>
      </c>
      <c r="T72" s="34">
        <f>SUM(M72:S72)</f>
        <v>0</v>
      </c>
      <c r="U72" s="34">
        <f>T72+L72</f>
        <v>0</v>
      </c>
      <c r="V72" s="34">
        <f>RANK(U72,U$5:U$169)</f>
        <v>68</v>
      </c>
      <c r="W72" s="4"/>
      <c r="X72" s="1"/>
    </row>
    <row r="73" spans="1:24" ht="16.5">
      <c r="A73" s="4"/>
      <c r="B73" s="1"/>
      <c r="C73" s="32"/>
      <c r="D73" s="104" t="str">
        <f>Invoer!B8</f>
        <v>Back Rene de</v>
      </c>
      <c r="E73" s="34">
        <f>Invoer!C8+Invoer!D8</f>
        <v>0</v>
      </c>
      <c r="F73" s="34">
        <f>Invoer!M8+Invoer!N8</f>
        <v>0</v>
      </c>
      <c r="G73" s="34">
        <f>Invoer!R8+Invoer!S8</f>
        <v>0</v>
      </c>
      <c r="H73" s="34">
        <f>Invoer!AG8+Invoer!AH8</f>
        <v>0</v>
      </c>
      <c r="I73" s="34">
        <f>Invoer!AQ8+Invoer!AR8</f>
        <v>0</v>
      </c>
      <c r="J73" s="34">
        <f>Invoer!AV8+Invoer!AW8</f>
        <v>0</v>
      </c>
      <c r="K73" s="34">
        <f>Invoer!BK8+Invoer!BL8</f>
        <v>0</v>
      </c>
      <c r="L73" s="34">
        <f>SUM(E73:K73)</f>
        <v>0</v>
      </c>
      <c r="M73" s="34">
        <f>Invoer!H8+Invoer!I8</f>
        <v>0</v>
      </c>
      <c r="N73" s="34">
        <f>Invoer!W8+Invoer!X8</f>
        <v>0</v>
      </c>
      <c r="O73" s="34">
        <f>Invoer!AB8+Invoer!AC8</f>
        <v>0</v>
      </c>
      <c r="P73" s="34">
        <f>Invoer!AL8+Invoer!AM8</f>
        <v>0</v>
      </c>
      <c r="Q73" s="34">
        <f>Invoer!BA8+Invoer!BB8</f>
        <v>0</v>
      </c>
      <c r="R73" s="34">
        <f>Invoer!BF8+Invoer!BG8</f>
        <v>0</v>
      </c>
      <c r="S73" s="34">
        <f>Invoer!BP8+Invoer!BQ8</f>
        <v>0</v>
      </c>
      <c r="T73" s="34">
        <f>SUM(M73:S73)</f>
        <v>0</v>
      </c>
      <c r="U73" s="34">
        <f>T73+L73</f>
        <v>0</v>
      </c>
      <c r="V73" s="34">
        <f>RANK(U73,U$5:U$169)</f>
        <v>68</v>
      </c>
      <c r="W73" s="4"/>
      <c r="X73" s="1"/>
    </row>
    <row r="74" spans="1:24" ht="16.5">
      <c r="A74" s="4"/>
      <c r="B74" s="1"/>
      <c r="C74" s="32"/>
      <c r="D74" s="104" t="str">
        <f>Invoer!B9</f>
        <v>Back Youri de</v>
      </c>
      <c r="E74" s="34">
        <f>Invoer!C9+Invoer!D9</f>
        <v>0</v>
      </c>
      <c r="F74" s="34">
        <f>Invoer!M9+Invoer!N9</f>
        <v>0</v>
      </c>
      <c r="G74" s="34">
        <f>Invoer!R9+Invoer!S9</f>
        <v>0</v>
      </c>
      <c r="H74" s="34">
        <f>Invoer!AG9+Invoer!AH9</f>
        <v>0</v>
      </c>
      <c r="I74" s="34">
        <f>Invoer!AQ9+Invoer!AR9</f>
        <v>0</v>
      </c>
      <c r="J74" s="34">
        <f>Invoer!AV9+Invoer!AW9</f>
        <v>0</v>
      </c>
      <c r="K74" s="34">
        <f>Invoer!BK9+Invoer!BL9</f>
        <v>0</v>
      </c>
      <c r="L74" s="34">
        <f>SUM(E74:K74)</f>
        <v>0</v>
      </c>
      <c r="M74" s="34">
        <f>Invoer!H9+Invoer!I9</f>
        <v>0</v>
      </c>
      <c r="N74" s="34">
        <f>Invoer!W9+Invoer!X9</f>
        <v>0</v>
      </c>
      <c r="O74" s="34">
        <f>Invoer!AB9+Invoer!AC9</f>
        <v>0</v>
      </c>
      <c r="P74" s="34">
        <f>Invoer!AL9+Invoer!AM9</f>
        <v>0</v>
      </c>
      <c r="Q74" s="34">
        <f>Invoer!BA9+Invoer!BB9</f>
        <v>0</v>
      </c>
      <c r="R74" s="34">
        <f>Invoer!BF9+Invoer!BG9</f>
        <v>0</v>
      </c>
      <c r="S74" s="34">
        <f>Invoer!BP9+Invoer!BQ9</f>
        <v>0</v>
      </c>
      <c r="T74" s="34">
        <f>SUM(M74:S74)</f>
        <v>0</v>
      </c>
      <c r="U74" s="34">
        <f>T74+L74</f>
        <v>0</v>
      </c>
      <c r="V74" s="34">
        <f>RANK(U74,U$5:U$169)</f>
        <v>68</v>
      </c>
      <c r="W74" s="4"/>
      <c r="X74" s="1"/>
    </row>
    <row r="75" spans="1:24" ht="16.5">
      <c r="A75" s="4"/>
      <c r="B75" s="1"/>
      <c r="C75" s="32"/>
      <c r="D75" s="104" t="str">
        <f>Invoer!B10</f>
        <v>Belzen Jacco van </v>
      </c>
      <c r="E75" s="34">
        <f>Invoer!C10+Invoer!D10</f>
        <v>0</v>
      </c>
      <c r="F75" s="34">
        <f>Invoer!M10+Invoer!N10</f>
        <v>0</v>
      </c>
      <c r="G75" s="34">
        <f>Invoer!R10+Invoer!S10</f>
        <v>0</v>
      </c>
      <c r="H75" s="34">
        <f>Invoer!AG10+Invoer!AH10</f>
        <v>0</v>
      </c>
      <c r="I75" s="34">
        <f>Invoer!AQ10+Invoer!AR10</f>
        <v>0</v>
      </c>
      <c r="J75" s="34">
        <f>Invoer!AV10+Invoer!AW10</f>
        <v>0</v>
      </c>
      <c r="K75" s="34">
        <f>Invoer!BK10+Invoer!BL10</f>
        <v>0</v>
      </c>
      <c r="L75" s="34">
        <f>SUM(E75:K75)</f>
        <v>0</v>
      </c>
      <c r="M75" s="34">
        <f>Invoer!H10+Invoer!I10</f>
        <v>0</v>
      </c>
      <c r="N75" s="34">
        <f>Invoer!W10+Invoer!X10</f>
        <v>0</v>
      </c>
      <c r="O75" s="34">
        <f>Invoer!AB10+Invoer!AC10</f>
        <v>0</v>
      </c>
      <c r="P75" s="34">
        <f>Invoer!AL10+Invoer!AM10</f>
        <v>0</v>
      </c>
      <c r="Q75" s="34">
        <f>Invoer!BA10+Invoer!BB10</f>
        <v>0</v>
      </c>
      <c r="R75" s="34">
        <f>Invoer!BF10+Invoer!BG10</f>
        <v>0</v>
      </c>
      <c r="S75" s="34">
        <f>Invoer!BP10+Invoer!BQ10</f>
        <v>0</v>
      </c>
      <c r="T75" s="34">
        <f>SUM(M75:S75)</f>
        <v>0</v>
      </c>
      <c r="U75" s="34">
        <f>T75+L75</f>
        <v>0</v>
      </c>
      <c r="V75" s="34">
        <f>RANK(U75,U$5:U$169)</f>
        <v>68</v>
      </c>
      <c r="W75" s="4"/>
      <c r="X75" s="1"/>
    </row>
    <row r="76" spans="1:24" ht="16.5">
      <c r="A76" s="4"/>
      <c r="B76" s="1"/>
      <c r="C76" s="32"/>
      <c r="D76" s="104" t="str">
        <f>Invoer!B11</f>
        <v>Belzen Jan van</v>
      </c>
      <c r="E76" s="34">
        <f>Invoer!C11+Invoer!D11</f>
        <v>0</v>
      </c>
      <c r="F76" s="34">
        <f>Invoer!M11+Invoer!N11</f>
        <v>0</v>
      </c>
      <c r="G76" s="34">
        <f>Invoer!R11+Invoer!S11</f>
        <v>0</v>
      </c>
      <c r="H76" s="34">
        <f>Invoer!AG11+Invoer!AH11</f>
        <v>0</v>
      </c>
      <c r="I76" s="34">
        <f>Invoer!AQ11+Invoer!AR11</f>
        <v>0</v>
      </c>
      <c r="J76" s="34">
        <f>Invoer!AV11+Invoer!AW11</f>
        <v>0</v>
      </c>
      <c r="K76" s="34">
        <f>Invoer!BK11+Invoer!BL11</f>
        <v>0</v>
      </c>
      <c r="L76" s="34">
        <f>SUM(E76:K76)</f>
        <v>0</v>
      </c>
      <c r="M76" s="34">
        <f>Invoer!H11+Invoer!I11</f>
        <v>0</v>
      </c>
      <c r="N76" s="34">
        <f>Invoer!W11+Invoer!X11</f>
        <v>0</v>
      </c>
      <c r="O76" s="34">
        <f>Invoer!AB11+Invoer!AC11</f>
        <v>0</v>
      </c>
      <c r="P76" s="34">
        <f>Invoer!AL11+Invoer!AM11</f>
        <v>0</v>
      </c>
      <c r="Q76" s="34">
        <f>Invoer!BA11+Invoer!BB11</f>
        <v>0</v>
      </c>
      <c r="R76" s="34">
        <f>Invoer!BF11+Invoer!BG11</f>
        <v>0</v>
      </c>
      <c r="S76" s="34">
        <f>Invoer!BP11+Invoer!BQ11</f>
        <v>0</v>
      </c>
      <c r="T76" s="34">
        <f>SUM(M76:S76)</f>
        <v>0</v>
      </c>
      <c r="U76" s="34">
        <f>T76+L76</f>
        <v>0</v>
      </c>
      <c r="V76" s="34">
        <f>RANK(U76,U$5:U$169)</f>
        <v>68</v>
      </c>
      <c r="W76" s="4"/>
      <c r="X76" s="1"/>
    </row>
    <row r="77" spans="1:24" ht="16.5">
      <c r="A77" s="4"/>
      <c r="B77" s="1"/>
      <c r="C77" s="32"/>
      <c r="D77" s="104" t="str">
        <f>Invoer!B13</f>
        <v>Belzen Rick van J15</v>
      </c>
      <c r="E77" s="34">
        <f>Invoer!C13+Invoer!D13</f>
        <v>0</v>
      </c>
      <c r="F77" s="34">
        <f>Invoer!M13+Invoer!N13</f>
        <v>0</v>
      </c>
      <c r="G77" s="34">
        <f>Invoer!R13+Invoer!S13</f>
        <v>0</v>
      </c>
      <c r="H77" s="34">
        <f>Invoer!AG13+Invoer!AH13</f>
        <v>0</v>
      </c>
      <c r="I77" s="34">
        <f>Invoer!AQ13+Invoer!AR13</f>
        <v>0</v>
      </c>
      <c r="J77" s="34">
        <f>Invoer!AV13+Invoer!AW13</f>
        <v>0</v>
      </c>
      <c r="K77" s="34">
        <f>Invoer!BK13+Invoer!BL13</f>
        <v>0</v>
      </c>
      <c r="L77" s="34">
        <f>SUM(E77:K77)</f>
        <v>0</v>
      </c>
      <c r="M77" s="34">
        <f>Invoer!H13+Invoer!I13</f>
        <v>0</v>
      </c>
      <c r="N77" s="34">
        <f>Invoer!W13+Invoer!X13</f>
        <v>0</v>
      </c>
      <c r="O77" s="34">
        <f>Invoer!AB13+Invoer!AC13</f>
        <v>0</v>
      </c>
      <c r="P77" s="34">
        <f>Invoer!AL13+Invoer!AM13</f>
        <v>0</v>
      </c>
      <c r="Q77" s="34">
        <f>Invoer!BA13+Invoer!BB13</f>
        <v>0</v>
      </c>
      <c r="R77" s="34">
        <f>Invoer!BF13+Invoer!BG13</f>
        <v>0</v>
      </c>
      <c r="S77" s="34">
        <f>Invoer!BP13+Invoer!BQ13</f>
        <v>0</v>
      </c>
      <c r="T77" s="34">
        <f>SUM(M77:S77)</f>
        <v>0</v>
      </c>
      <c r="U77" s="34">
        <f>T77+L77</f>
        <v>0</v>
      </c>
      <c r="V77" s="34">
        <f>RANK(U77,U$5:U$169)</f>
        <v>68</v>
      </c>
      <c r="W77" s="4"/>
      <c r="X77" s="1"/>
    </row>
    <row r="78" spans="1:24" ht="16.5">
      <c r="A78" s="4"/>
      <c r="B78" s="1"/>
      <c r="C78" s="32"/>
      <c r="D78" s="104" t="str">
        <f>Invoer!B14</f>
        <v>Bol Koos</v>
      </c>
      <c r="E78" s="34">
        <f>Invoer!C14+Invoer!D14</f>
        <v>0</v>
      </c>
      <c r="F78" s="34">
        <f>Invoer!M14+Invoer!N14</f>
        <v>0</v>
      </c>
      <c r="G78" s="34">
        <f>Invoer!R14+Invoer!S14</f>
        <v>0</v>
      </c>
      <c r="H78" s="34">
        <f>Invoer!AG14+Invoer!AH14</f>
        <v>0</v>
      </c>
      <c r="I78" s="34">
        <f>Invoer!AQ14+Invoer!AR14</f>
        <v>0</v>
      </c>
      <c r="J78" s="34">
        <f>Invoer!AV14+Invoer!AW14</f>
        <v>0</v>
      </c>
      <c r="K78" s="34">
        <f>Invoer!BK14+Invoer!BL14</f>
        <v>0</v>
      </c>
      <c r="L78" s="34">
        <f>SUM(E78:K78)</f>
        <v>0</v>
      </c>
      <c r="M78" s="34">
        <f>Invoer!H14+Invoer!I14</f>
        <v>0</v>
      </c>
      <c r="N78" s="34">
        <f>Invoer!W14+Invoer!X14</f>
        <v>0</v>
      </c>
      <c r="O78" s="34">
        <f>Invoer!AB14+Invoer!AC14</f>
        <v>0</v>
      </c>
      <c r="P78" s="34">
        <f>Invoer!AL14+Invoer!AM14</f>
        <v>0</v>
      </c>
      <c r="Q78" s="34">
        <f>Invoer!BA14+Invoer!BB14</f>
        <v>0</v>
      </c>
      <c r="R78" s="34">
        <f>Invoer!BF14+Invoer!BG14</f>
        <v>0</v>
      </c>
      <c r="S78" s="34">
        <f>Invoer!BP14+Invoer!BQ14</f>
        <v>0</v>
      </c>
      <c r="T78" s="34">
        <f>SUM(M78:S78)</f>
        <v>0</v>
      </c>
      <c r="U78" s="34">
        <f>T78+L78</f>
        <v>0</v>
      </c>
      <c r="V78" s="34">
        <f>RANK(U78,U$5:U$169)</f>
        <v>68</v>
      </c>
      <c r="W78" s="4"/>
      <c r="X78" s="1"/>
    </row>
    <row r="79" spans="1:24" ht="16.5">
      <c r="A79" s="4"/>
      <c r="B79" s="1"/>
      <c r="C79" s="32"/>
      <c r="D79" s="104" t="str">
        <f>Invoer!B15</f>
        <v>Boogaard Jarno J12</v>
      </c>
      <c r="E79" s="34">
        <f>Invoer!C15+Invoer!D15</f>
        <v>0</v>
      </c>
      <c r="F79" s="34">
        <f>Invoer!M15+Invoer!N15</f>
        <v>0</v>
      </c>
      <c r="G79" s="34">
        <f>Invoer!R15+Invoer!S15</f>
        <v>0</v>
      </c>
      <c r="H79" s="34">
        <f>Invoer!AG15+Invoer!AH15</f>
        <v>0</v>
      </c>
      <c r="I79" s="34">
        <f>Invoer!AQ15+Invoer!AR15</f>
        <v>0</v>
      </c>
      <c r="J79" s="34">
        <f>Invoer!AV15+Invoer!AW15</f>
        <v>0</v>
      </c>
      <c r="K79" s="34">
        <f>Invoer!BK15+Invoer!BL15</f>
        <v>0</v>
      </c>
      <c r="L79" s="34">
        <f>SUM(E79:K79)</f>
        <v>0</v>
      </c>
      <c r="M79" s="34">
        <f>Invoer!H15+Invoer!I15</f>
        <v>0</v>
      </c>
      <c r="N79" s="34">
        <f>Invoer!W15+Invoer!X15</f>
        <v>0</v>
      </c>
      <c r="O79" s="34">
        <f>Invoer!AB15+Invoer!AC15</f>
        <v>0</v>
      </c>
      <c r="P79" s="34">
        <f>Invoer!AL15+Invoer!AM15</f>
        <v>0</v>
      </c>
      <c r="Q79" s="34">
        <f>Invoer!BA15+Invoer!BB15</f>
        <v>0</v>
      </c>
      <c r="R79" s="34">
        <f>Invoer!BF15+Invoer!BG15</f>
        <v>0</v>
      </c>
      <c r="S79" s="34">
        <f>Invoer!BP15+Invoer!BQ15</f>
        <v>0</v>
      </c>
      <c r="T79" s="34">
        <f>SUM(M79:S79)</f>
        <v>0</v>
      </c>
      <c r="U79" s="34">
        <f>T79+L79</f>
        <v>0</v>
      </c>
      <c r="V79" s="34">
        <f>RANK(U79,U$5:U$169)</f>
        <v>68</v>
      </c>
      <c r="W79" s="4"/>
      <c r="X79" s="1"/>
    </row>
    <row r="80" spans="1:24" ht="16.5">
      <c r="A80" s="4"/>
      <c r="B80" s="1"/>
      <c r="C80" s="32"/>
      <c r="D80" s="104" t="str">
        <f>Invoer!B16</f>
        <v>Boone Wibo</v>
      </c>
      <c r="E80" s="34">
        <f>Invoer!C16+Invoer!D16</f>
        <v>0</v>
      </c>
      <c r="F80" s="34">
        <f>Invoer!M16+Invoer!N16</f>
        <v>0</v>
      </c>
      <c r="G80" s="34">
        <f>Invoer!R16+Invoer!S16</f>
        <v>0</v>
      </c>
      <c r="H80" s="34">
        <f>Invoer!AG16+Invoer!AH16</f>
        <v>0</v>
      </c>
      <c r="I80" s="34">
        <f>Invoer!AQ16+Invoer!AR16</f>
        <v>0</v>
      </c>
      <c r="J80" s="34">
        <f>Invoer!AV16+Invoer!AW16</f>
        <v>0</v>
      </c>
      <c r="K80" s="34">
        <f>Invoer!BK16+Invoer!BL16</f>
        <v>0</v>
      </c>
      <c r="L80" s="34">
        <f>SUM(E80:K80)</f>
        <v>0</v>
      </c>
      <c r="M80" s="34">
        <f>Invoer!H16+Invoer!I16</f>
        <v>0</v>
      </c>
      <c r="N80" s="34">
        <f>Invoer!W16+Invoer!X16</f>
        <v>0</v>
      </c>
      <c r="O80" s="34">
        <f>Invoer!AB16+Invoer!AC16</f>
        <v>0</v>
      </c>
      <c r="P80" s="34">
        <f>Invoer!AL16+Invoer!AM16</f>
        <v>0</v>
      </c>
      <c r="Q80" s="34">
        <f>Invoer!BA16+Invoer!BB16</f>
        <v>0</v>
      </c>
      <c r="R80" s="34">
        <f>Invoer!BF16+Invoer!BG16</f>
        <v>0</v>
      </c>
      <c r="S80" s="34">
        <f>Invoer!BP16+Invoer!BQ16</f>
        <v>0</v>
      </c>
      <c r="T80" s="34">
        <f>SUM(M80:S80)</f>
        <v>0</v>
      </c>
      <c r="U80" s="34">
        <f>T80+L80</f>
        <v>0</v>
      </c>
      <c r="V80" s="34">
        <f>RANK(U80,U$5:U$169)</f>
        <v>68</v>
      </c>
      <c r="W80" s="4"/>
      <c r="X80" s="1"/>
    </row>
    <row r="81" spans="1:24" ht="16.5">
      <c r="A81" s="4"/>
      <c r="B81" s="1"/>
      <c r="C81" s="32"/>
      <c r="D81" s="104" t="str">
        <f>Invoer!B19</f>
        <v>Bylow John</v>
      </c>
      <c r="E81" s="34">
        <f>Invoer!C19+Invoer!D19</f>
        <v>0</v>
      </c>
      <c r="F81" s="34">
        <f>Invoer!M19+Invoer!N19</f>
        <v>0</v>
      </c>
      <c r="G81" s="34">
        <f>Invoer!R19+Invoer!S19</f>
        <v>0</v>
      </c>
      <c r="H81" s="34">
        <f>Invoer!AG19+Invoer!AH19</f>
        <v>0</v>
      </c>
      <c r="I81" s="34">
        <f>Invoer!AQ19+Invoer!AR19</f>
        <v>0</v>
      </c>
      <c r="J81" s="34">
        <f>Invoer!AV19+Invoer!AW19</f>
        <v>0</v>
      </c>
      <c r="K81" s="34">
        <f>Invoer!BK19+Invoer!BL19</f>
        <v>0</v>
      </c>
      <c r="L81" s="34">
        <f>SUM(E81:K81)</f>
        <v>0</v>
      </c>
      <c r="M81" s="34">
        <f>Invoer!H19+Invoer!I19</f>
        <v>0</v>
      </c>
      <c r="N81" s="34">
        <f>Invoer!W19+Invoer!X19</f>
        <v>0</v>
      </c>
      <c r="O81" s="34">
        <f>Invoer!AB19+Invoer!AC19</f>
        <v>0</v>
      </c>
      <c r="P81" s="34">
        <f>Invoer!AL19+Invoer!AM19</f>
        <v>0</v>
      </c>
      <c r="Q81" s="34">
        <f>Invoer!BA19+Invoer!BB19</f>
        <v>0</v>
      </c>
      <c r="R81" s="34">
        <f>Invoer!BF19+Invoer!BG19</f>
        <v>0</v>
      </c>
      <c r="S81" s="34">
        <f>Invoer!BP19+Invoer!BQ19</f>
        <v>0</v>
      </c>
      <c r="T81" s="34">
        <f>SUM(M81:S81)</f>
        <v>0</v>
      </c>
      <c r="U81" s="34">
        <f>T81+L81</f>
        <v>0</v>
      </c>
      <c r="V81" s="34">
        <f>RANK(U81,U$5:U$169)</f>
        <v>68</v>
      </c>
      <c r="W81" s="4"/>
      <c r="X81" s="1"/>
    </row>
    <row r="82" spans="1:24" ht="16.5">
      <c r="A82" s="4"/>
      <c r="B82" s="1"/>
      <c r="C82" s="32"/>
      <c r="D82" s="104" t="str">
        <f>Invoer!B20</f>
        <v>Christianen Erik</v>
      </c>
      <c r="E82" s="34">
        <f>Invoer!C20+Invoer!D20</f>
        <v>0</v>
      </c>
      <c r="F82" s="34">
        <f>Invoer!M20+Invoer!N20</f>
        <v>0</v>
      </c>
      <c r="G82" s="34">
        <f>Invoer!R20+Invoer!S20</f>
        <v>0</v>
      </c>
      <c r="H82" s="34">
        <f>Invoer!AG20+Invoer!AH20</f>
        <v>0</v>
      </c>
      <c r="I82" s="34">
        <f>Invoer!AQ20+Invoer!AR20</f>
        <v>0</v>
      </c>
      <c r="J82" s="34">
        <f>Invoer!AV20+Invoer!AW20</f>
        <v>0</v>
      </c>
      <c r="K82" s="34">
        <f>Invoer!BK20+Invoer!BL20</f>
        <v>0</v>
      </c>
      <c r="L82" s="34">
        <f>SUM(E82:K82)</f>
        <v>0</v>
      </c>
      <c r="M82" s="34">
        <f>Invoer!H20+Invoer!I20</f>
        <v>0</v>
      </c>
      <c r="N82" s="34">
        <f>Invoer!W20+Invoer!X20</f>
        <v>0</v>
      </c>
      <c r="O82" s="34">
        <f>Invoer!AB20+Invoer!AC20</f>
        <v>0</v>
      </c>
      <c r="P82" s="34">
        <f>Invoer!AL20+Invoer!AM20</f>
        <v>0</v>
      </c>
      <c r="Q82" s="34">
        <f>Invoer!BA20+Invoer!BB20</f>
        <v>0</v>
      </c>
      <c r="R82" s="34">
        <f>Invoer!BF20+Invoer!BG20</f>
        <v>0</v>
      </c>
      <c r="S82" s="34">
        <f>Invoer!BP20+Invoer!BQ20</f>
        <v>0</v>
      </c>
      <c r="T82" s="34">
        <f>SUM(M82:S82)</f>
        <v>0</v>
      </c>
      <c r="U82" s="34">
        <f>T82+L82</f>
        <v>0</v>
      </c>
      <c r="V82" s="34">
        <f>RANK(U82,U$5:U$169)</f>
        <v>68</v>
      </c>
      <c r="W82" s="4"/>
      <c r="X82" s="1"/>
    </row>
    <row r="83" spans="1:24" ht="16.5">
      <c r="A83" s="4"/>
      <c r="B83" s="1"/>
      <c r="C83" s="32"/>
      <c r="D83" s="104" t="str">
        <f>Invoer!B21</f>
        <v>Conte Sennie</v>
      </c>
      <c r="E83" s="34">
        <f>Invoer!C21+Invoer!D21</f>
        <v>0</v>
      </c>
      <c r="F83" s="34">
        <f>Invoer!M21+Invoer!N21</f>
        <v>0</v>
      </c>
      <c r="G83" s="34">
        <f>Invoer!R21+Invoer!S21</f>
        <v>0</v>
      </c>
      <c r="H83" s="34">
        <f>Invoer!AG21+Invoer!AH21</f>
        <v>0</v>
      </c>
      <c r="I83" s="34">
        <f>Invoer!AQ21+Invoer!AR21</f>
        <v>0</v>
      </c>
      <c r="J83" s="34">
        <f>Invoer!AV21+Invoer!AW21</f>
        <v>0</v>
      </c>
      <c r="K83" s="34">
        <f>Invoer!BK21+Invoer!BL21</f>
        <v>0</v>
      </c>
      <c r="L83" s="34">
        <f>SUM(E83:K83)</f>
        <v>0</v>
      </c>
      <c r="M83" s="34">
        <f>Invoer!H21+Invoer!I21</f>
        <v>0</v>
      </c>
      <c r="N83" s="34">
        <f>Invoer!W21+Invoer!X21</f>
        <v>0</v>
      </c>
      <c r="O83" s="34">
        <f>Invoer!AB21+Invoer!AC21</f>
        <v>0</v>
      </c>
      <c r="P83" s="34">
        <f>Invoer!AL21+Invoer!AM21</f>
        <v>0</v>
      </c>
      <c r="Q83" s="34">
        <f>Invoer!BA21+Invoer!BB21</f>
        <v>0</v>
      </c>
      <c r="R83" s="34">
        <f>Invoer!BF21+Invoer!BG21</f>
        <v>0</v>
      </c>
      <c r="S83" s="34">
        <f>Invoer!BP21+Invoer!BQ21</f>
        <v>0</v>
      </c>
      <c r="T83" s="34">
        <f>SUM(M83:S83)</f>
        <v>0</v>
      </c>
      <c r="U83" s="34">
        <f>T83+L83</f>
        <v>0</v>
      </c>
      <c r="V83" s="34">
        <f>RANK(U83,U$5:U$169)</f>
        <v>68</v>
      </c>
      <c r="W83" s="4"/>
      <c r="X83" s="1"/>
    </row>
    <row r="84" spans="1:24" ht="16.5">
      <c r="A84" s="4"/>
      <c r="B84" s="1"/>
      <c r="C84" s="32"/>
      <c r="D84" s="104" t="str">
        <f>Invoer!B22</f>
        <v>Crucq Kay</v>
      </c>
      <c r="E84" s="34">
        <f>Invoer!C22+Invoer!D22</f>
        <v>0</v>
      </c>
      <c r="F84" s="34">
        <f>Invoer!M22+Invoer!N22</f>
        <v>0</v>
      </c>
      <c r="G84" s="34">
        <f>Invoer!R22+Invoer!S22</f>
        <v>0</v>
      </c>
      <c r="H84" s="34">
        <f>Invoer!AG22+Invoer!AH22</f>
        <v>0</v>
      </c>
      <c r="I84" s="34">
        <f>Invoer!AQ22+Invoer!AR22</f>
        <v>0</v>
      </c>
      <c r="J84" s="34">
        <f>Invoer!AV22+Invoer!AW22</f>
        <v>0</v>
      </c>
      <c r="K84" s="34">
        <f>Invoer!BK22+Invoer!BL22</f>
        <v>0</v>
      </c>
      <c r="L84" s="34">
        <f>SUM(E84:K84)</f>
        <v>0</v>
      </c>
      <c r="M84" s="34">
        <f>Invoer!H22+Invoer!I22</f>
        <v>0</v>
      </c>
      <c r="N84" s="34">
        <f>Invoer!W22+Invoer!X22</f>
        <v>0</v>
      </c>
      <c r="O84" s="34">
        <f>Invoer!AB22+Invoer!AC22</f>
        <v>0</v>
      </c>
      <c r="P84" s="34">
        <f>Invoer!AL22+Invoer!AM22</f>
        <v>0</v>
      </c>
      <c r="Q84" s="34">
        <f>Invoer!BA22+Invoer!BB22</f>
        <v>0</v>
      </c>
      <c r="R84" s="34">
        <f>Invoer!BF22+Invoer!BG22</f>
        <v>0</v>
      </c>
      <c r="S84" s="34">
        <f>Invoer!BP22+Invoer!BQ22</f>
        <v>0</v>
      </c>
      <c r="T84" s="34">
        <f>SUM(M84:S84)</f>
        <v>0</v>
      </c>
      <c r="U84" s="34">
        <f>T84+L84</f>
        <v>0</v>
      </c>
      <c r="V84" s="34">
        <f>RANK(U84,U$5:U$169)</f>
        <v>68</v>
      </c>
      <c r="W84" s="4"/>
      <c r="X84" s="1"/>
    </row>
    <row r="85" spans="1:24" ht="16.5">
      <c r="A85" s="4"/>
      <c r="B85" s="1"/>
      <c r="C85" s="32"/>
      <c r="D85" s="104" t="str">
        <f>Invoer!B23</f>
        <v>Daalhuizen Bas</v>
      </c>
      <c r="E85" s="34">
        <f>Invoer!C23+Invoer!D23</f>
        <v>0</v>
      </c>
      <c r="F85" s="34">
        <f>Invoer!M23+Invoer!N23</f>
        <v>0</v>
      </c>
      <c r="G85" s="34">
        <f>Invoer!R23+Invoer!S23</f>
        <v>0</v>
      </c>
      <c r="H85" s="34">
        <f>Invoer!AG23+Invoer!AH23</f>
        <v>0</v>
      </c>
      <c r="I85" s="34">
        <f>Invoer!AQ23+Invoer!AR23</f>
        <v>0</v>
      </c>
      <c r="J85" s="34">
        <f>Invoer!AV23+Invoer!AW23</f>
        <v>0</v>
      </c>
      <c r="K85" s="34">
        <f>Invoer!BK23+Invoer!BL23</f>
        <v>0</v>
      </c>
      <c r="L85" s="34">
        <f>SUM(E85:K85)</f>
        <v>0</v>
      </c>
      <c r="M85" s="34">
        <f>Invoer!H23+Invoer!I23</f>
        <v>0</v>
      </c>
      <c r="N85" s="34">
        <f>Invoer!W23+Invoer!X23</f>
        <v>0</v>
      </c>
      <c r="O85" s="34">
        <f>Invoer!AB23+Invoer!AC23</f>
        <v>0</v>
      </c>
      <c r="P85" s="34">
        <f>Invoer!AL23+Invoer!AM23</f>
        <v>0</v>
      </c>
      <c r="Q85" s="34">
        <f>Invoer!BA23+Invoer!BB23</f>
        <v>0</v>
      </c>
      <c r="R85" s="34">
        <f>Invoer!BF23+Invoer!BG23</f>
        <v>0</v>
      </c>
      <c r="S85" s="34">
        <f>Invoer!BP23+Invoer!BQ23</f>
        <v>0</v>
      </c>
      <c r="T85" s="34">
        <f>SUM(M85:S85)</f>
        <v>0</v>
      </c>
      <c r="U85" s="34">
        <f>T85+L85</f>
        <v>0</v>
      </c>
      <c r="V85" s="34">
        <f>RANK(U85,U$5:U$169)</f>
        <v>68</v>
      </c>
      <c r="W85" s="4"/>
      <c r="X85" s="1"/>
    </row>
    <row r="86" spans="1:24" ht="16.5">
      <c r="A86" s="4"/>
      <c r="B86" s="1"/>
      <c r="C86" s="32"/>
      <c r="D86" s="104" t="str">
        <f>Invoer!B26</f>
        <v>Denisse Louis</v>
      </c>
      <c r="E86" s="34">
        <f>Invoer!C26+Invoer!D26</f>
        <v>0</v>
      </c>
      <c r="F86" s="34">
        <f>Invoer!M26+Invoer!N26</f>
        <v>0</v>
      </c>
      <c r="G86" s="34">
        <f>Invoer!R26+Invoer!S26</f>
        <v>0</v>
      </c>
      <c r="H86" s="34">
        <f>Invoer!AG26+Invoer!AH26</f>
        <v>0</v>
      </c>
      <c r="I86" s="34">
        <f>Invoer!AQ26+Invoer!AR26</f>
        <v>0</v>
      </c>
      <c r="J86" s="34">
        <f>Invoer!AV26+Invoer!AW26</f>
        <v>0</v>
      </c>
      <c r="K86" s="34">
        <f>Invoer!BK26+Invoer!BL26</f>
        <v>0</v>
      </c>
      <c r="L86" s="34">
        <f>SUM(E86:K86)</f>
        <v>0</v>
      </c>
      <c r="M86" s="34">
        <f>Invoer!H26+Invoer!I26</f>
        <v>0</v>
      </c>
      <c r="N86" s="34">
        <f>Invoer!W26+Invoer!X26</f>
        <v>0</v>
      </c>
      <c r="O86" s="34">
        <f>Invoer!AB26+Invoer!AC26</f>
        <v>0</v>
      </c>
      <c r="P86" s="34">
        <f>Invoer!AL26+Invoer!AM26</f>
        <v>0</v>
      </c>
      <c r="Q86" s="34">
        <f>Invoer!BA26+Invoer!BB26</f>
        <v>0</v>
      </c>
      <c r="R86" s="34">
        <f>Invoer!BF26+Invoer!BG26</f>
        <v>0</v>
      </c>
      <c r="S86" s="34">
        <f>Invoer!BP26+Invoer!BQ26</f>
        <v>0</v>
      </c>
      <c r="T86" s="34">
        <f>SUM(M86:S86)</f>
        <v>0</v>
      </c>
      <c r="U86" s="34">
        <f>T86+L86</f>
        <v>0</v>
      </c>
      <c r="V86" s="34">
        <f>RANK(U86,U$5:U$169)</f>
        <v>68</v>
      </c>
      <c r="W86" s="4"/>
      <c r="X86" s="1"/>
    </row>
    <row r="87" spans="1:24" ht="16.5">
      <c r="A87" s="4"/>
      <c r="B87" s="1"/>
      <c r="C87" s="32"/>
      <c r="D87" s="104" t="str">
        <f>Invoer!B28</f>
        <v>Dingemanse Niels </v>
      </c>
      <c r="E87" s="34">
        <f>Invoer!C28+Invoer!D28</f>
        <v>0</v>
      </c>
      <c r="F87" s="34">
        <f>Invoer!M28+Invoer!N28</f>
        <v>0</v>
      </c>
      <c r="G87" s="34">
        <f>Invoer!R28+Invoer!S28</f>
        <v>0</v>
      </c>
      <c r="H87" s="34">
        <f>Invoer!AG28+Invoer!AH28</f>
        <v>0</v>
      </c>
      <c r="I87" s="34">
        <f>Invoer!AQ28+Invoer!AR28</f>
        <v>0</v>
      </c>
      <c r="J87" s="34">
        <f>Invoer!AV28+Invoer!AW28</f>
        <v>0</v>
      </c>
      <c r="K87" s="34">
        <f>Invoer!BK28+Invoer!BL28</f>
        <v>0</v>
      </c>
      <c r="L87" s="34">
        <f>SUM(E87:K87)</f>
        <v>0</v>
      </c>
      <c r="M87" s="34">
        <f>Invoer!H28+Invoer!I28</f>
        <v>0</v>
      </c>
      <c r="N87" s="34">
        <f>Invoer!W28+Invoer!X28</f>
        <v>0</v>
      </c>
      <c r="O87" s="34">
        <f>Invoer!AB28+Invoer!AC28</f>
        <v>0</v>
      </c>
      <c r="P87" s="34">
        <f>Invoer!AL28+Invoer!AM28</f>
        <v>0</v>
      </c>
      <c r="Q87" s="34">
        <f>Invoer!BA28+Invoer!BB28</f>
        <v>0</v>
      </c>
      <c r="R87" s="34">
        <f>Invoer!BF28+Invoer!BG28</f>
        <v>0</v>
      </c>
      <c r="S87" s="34">
        <f>Invoer!BP28+Invoer!BQ28</f>
        <v>0</v>
      </c>
      <c r="T87" s="34">
        <f>SUM(M87:S87)</f>
        <v>0</v>
      </c>
      <c r="U87" s="34">
        <f>T87+L87</f>
        <v>0</v>
      </c>
      <c r="V87" s="34">
        <f>RANK(U87,U$5:U$169)</f>
        <v>68</v>
      </c>
      <c r="W87" s="4"/>
      <c r="X87" s="1"/>
    </row>
    <row r="88" spans="1:24" ht="16.5">
      <c r="A88" s="4"/>
      <c r="B88" s="1"/>
      <c r="C88" s="32"/>
      <c r="D88" s="104" t="str">
        <f>Invoer!B29</f>
        <v>Dingemanse Peter</v>
      </c>
      <c r="E88" s="34">
        <f>Invoer!C29+Invoer!D29</f>
        <v>0</v>
      </c>
      <c r="F88" s="34">
        <f>Invoer!M29+Invoer!N29</f>
        <v>0</v>
      </c>
      <c r="G88" s="34">
        <f>Invoer!R29+Invoer!S29</f>
        <v>0</v>
      </c>
      <c r="H88" s="34">
        <f>Invoer!AG29+Invoer!AH29</f>
        <v>0</v>
      </c>
      <c r="I88" s="34">
        <f>Invoer!AQ29+Invoer!AR29</f>
        <v>0</v>
      </c>
      <c r="J88" s="34">
        <f>Invoer!AV29+Invoer!AW29</f>
        <v>0</v>
      </c>
      <c r="K88" s="34">
        <f>Invoer!BK29+Invoer!BL29</f>
        <v>0</v>
      </c>
      <c r="L88" s="34">
        <f>SUM(E88:K88)</f>
        <v>0</v>
      </c>
      <c r="M88" s="34">
        <f>Invoer!H29+Invoer!I29</f>
        <v>0</v>
      </c>
      <c r="N88" s="34">
        <f>Invoer!W29+Invoer!X29</f>
        <v>0</v>
      </c>
      <c r="O88" s="34">
        <f>Invoer!AB29+Invoer!AC29</f>
        <v>0</v>
      </c>
      <c r="P88" s="34">
        <f>Invoer!AL29+Invoer!AM29</f>
        <v>0</v>
      </c>
      <c r="Q88" s="34">
        <f>Invoer!BA29+Invoer!BB29</f>
        <v>0</v>
      </c>
      <c r="R88" s="34">
        <f>Invoer!BF29+Invoer!BG29</f>
        <v>0</v>
      </c>
      <c r="S88" s="34">
        <f>Invoer!BP29+Invoer!BQ29</f>
        <v>0</v>
      </c>
      <c r="T88" s="34">
        <f>SUM(M88:S88)</f>
        <v>0</v>
      </c>
      <c r="U88" s="34">
        <f>T88+L88</f>
        <v>0</v>
      </c>
      <c r="V88" s="34">
        <f>RANK(U88,U$5:U$169)</f>
        <v>68</v>
      </c>
      <c r="W88" s="4"/>
      <c r="X88" s="1"/>
    </row>
    <row r="89" spans="1:24" ht="16.5">
      <c r="A89" s="4"/>
      <c r="B89" s="1"/>
      <c r="C89" s="32"/>
      <c r="D89" s="104" t="str">
        <f>Invoer!B31</f>
        <v>Dingemanse Richard J15</v>
      </c>
      <c r="E89" s="34">
        <f>Invoer!C31+Invoer!D31</f>
        <v>0</v>
      </c>
      <c r="F89" s="34">
        <f>Invoer!M31+Invoer!N31</f>
        <v>0</v>
      </c>
      <c r="G89" s="34">
        <f>Invoer!R31+Invoer!S31</f>
        <v>0</v>
      </c>
      <c r="H89" s="34">
        <f>Invoer!AG31+Invoer!AH31</f>
        <v>0</v>
      </c>
      <c r="I89" s="34">
        <f>Invoer!AQ31+Invoer!AR31</f>
        <v>0</v>
      </c>
      <c r="J89" s="34">
        <f>Invoer!AV31+Invoer!AW31</f>
        <v>0</v>
      </c>
      <c r="K89" s="34">
        <f>Invoer!BK31+Invoer!BL31</f>
        <v>0</v>
      </c>
      <c r="L89" s="34">
        <f>SUM(E89:K89)</f>
        <v>0</v>
      </c>
      <c r="M89" s="34">
        <f>Invoer!H31+Invoer!I31</f>
        <v>0</v>
      </c>
      <c r="N89" s="34">
        <f>Invoer!W31+Invoer!X31</f>
        <v>0</v>
      </c>
      <c r="O89" s="34">
        <f>Invoer!AB31+Invoer!AC31</f>
        <v>0</v>
      </c>
      <c r="P89" s="34">
        <f>Invoer!AL31+Invoer!AM31</f>
        <v>0</v>
      </c>
      <c r="Q89" s="34">
        <f>Invoer!BA31+Invoer!BB31</f>
        <v>0</v>
      </c>
      <c r="R89" s="34">
        <f>Invoer!BF31+Invoer!BG31</f>
        <v>0</v>
      </c>
      <c r="S89" s="34">
        <f>Invoer!BP31+Invoer!BQ31</f>
        <v>0</v>
      </c>
      <c r="T89" s="34">
        <f>SUM(M89:S89)</f>
        <v>0</v>
      </c>
      <c r="U89" s="34">
        <f>T89+L89</f>
        <v>0</v>
      </c>
      <c r="V89" s="34">
        <f>RANK(U89,U$5:U$169)</f>
        <v>68</v>
      </c>
      <c r="W89" s="4"/>
      <c r="X89" s="1"/>
    </row>
    <row r="90" spans="1:24" ht="16.5">
      <c r="A90" s="4"/>
      <c r="B90" s="1"/>
      <c r="C90" s="32"/>
      <c r="D90" s="104" t="str">
        <f>Invoer!B32</f>
        <v>Dingemanse Wilbert </v>
      </c>
      <c r="E90" s="34">
        <f>Invoer!C32+Invoer!D32</f>
        <v>0</v>
      </c>
      <c r="F90" s="34">
        <f>Invoer!M32+Invoer!N32</f>
        <v>0</v>
      </c>
      <c r="G90" s="34">
        <f>Invoer!R32+Invoer!S32</f>
        <v>0</v>
      </c>
      <c r="H90" s="34">
        <f>Invoer!AG32+Invoer!AH32</f>
        <v>0</v>
      </c>
      <c r="I90" s="34">
        <f>Invoer!AQ32+Invoer!AR32</f>
        <v>0</v>
      </c>
      <c r="J90" s="34">
        <f>Invoer!AV32+Invoer!AW32</f>
        <v>0</v>
      </c>
      <c r="K90" s="34">
        <f>Invoer!BK32+Invoer!BL32</f>
        <v>0</v>
      </c>
      <c r="L90" s="34">
        <f>SUM(E90:K90)</f>
        <v>0</v>
      </c>
      <c r="M90" s="34">
        <f>Invoer!H32+Invoer!I32</f>
        <v>0</v>
      </c>
      <c r="N90" s="34">
        <f>Invoer!W32+Invoer!X32</f>
        <v>0</v>
      </c>
      <c r="O90" s="34">
        <f>Invoer!AB32+Invoer!AC32</f>
        <v>0</v>
      </c>
      <c r="P90" s="34">
        <f>Invoer!AL32+Invoer!AM32</f>
        <v>0</v>
      </c>
      <c r="Q90" s="34">
        <f>Invoer!BA32+Invoer!BB32</f>
        <v>0</v>
      </c>
      <c r="R90" s="34">
        <f>Invoer!BF32+Invoer!BG32</f>
        <v>0</v>
      </c>
      <c r="S90" s="34">
        <f>Invoer!BP32+Invoer!BQ32</f>
        <v>0</v>
      </c>
      <c r="T90" s="34">
        <f>SUM(M90:S90)</f>
        <v>0</v>
      </c>
      <c r="U90" s="34">
        <f>T90+L90</f>
        <v>0</v>
      </c>
      <c r="V90" s="34">
        <f>RANK(U90,U$5:U$169)</f>
        <v>68</v>
      </c>
      <c r="W90" s="4"/>
      <c r="X90" s="1"/>
    </row>
    <row r="91" spans="1:24" ht="16.5">
      <c r="A91" s="4"/>
      <c r="B91" s="1"/>
      <c r="C91" s="32"/>
      <c r="D91" s="104" t="str">
        <f>Invoer!B34</f>
        <v>Donkers Marlous</v>
      </c>
      <c r="E91" s="34">
        <f>Invoer!C34+Invoer!D34</f>
        <v>0</v>
      </c>
      <c r="F91" s="34">
        <f>Invoer!M34+Invoer!N34</f>
        <v>0</v>
      </c>
      <c r="G91" s="34">
        <f>Invoer!R34+Invoer!S34</f>
        <v>0</v>
      </c>
      <c r="H91" s="34">
        <f>Invoer!AG34+Invoer!AH34</f>
        <v>0</v>
      </c>
      <c r="I91" s="34">
        <f>Invoer!AQ34+Invoer!AR34</f>
        <v>0</v>
      </c>
      <c r="J91" s="34">
        <f>Invoer!AV34+Invoer!AW34</f>
        <v>0</v>
      </c>
      <c r="K91" s="34">
        <f>Invoer!BK34+Invoer!BL34</f>
        <v>0</v>
      </c>
      <c r="L91" s="34">
        <f>SUM(E91:K91)</f>
        <v>0</v>
      </c>
      <c r="M91" s="34">
        <f>Invoer!H34+Invoer!I34</f>
        <v>0</v>
      </c>
      <c r="N91" s="34">
        <f>Invoer!W34+Invoer!X34</f>
        <v>0</v>
      </c>
      <c r="O91" s="34">
        <f>Invoer!AB34+Invoer!AC34</f>
        <v>0</v>
      </c>
      <c r="P91" s="34">
        <f>Invoer!AL34+Invoer!AM34</f>
        <v>0</v>
      </c>
      <c r="Q91" s="34">
        <f>Invoer!BA34+Invoer!BB34</f>
        <v>0</v>
      </c>
      <c r="R91" s="34">
        <f>Invoer!BF34+Invoer!BG34</f>
        <v>0</v>
      </c>
      <c r="S91" s="34">
        <f>Invoer!BP34+Invoer!BQ34</f>
        <v>0</v>
      </c>
      <c r="T91" s="34">
        <f>SUM(M91:S91)</f>
        <v>0</v>
      </c>
      <c r="U91" s="34">
        <f>T91+L91</f>
        <v>0</v>
      </c>
      <c r="V91" s="34">
        <f>RANK(U91,U$5:U$169)</f>
        <v>68</v>
      </c>
      <c r="W91" s="4"/>
      <c r="X91" s="1"/>
    </row>
    <row r="92" spans="1:24" ht="16.5">
      <c r="A92" s="4"/>
      <c r="B92" s="1"/>
      <c r="C92" s="32"/>
      <c r="D92" s="104" t="str">
        <f>Invoer!B35</f>
        <v>Doornik Ronald van</v>
      </c>
      <c r="E92" s="34">
        <f>Invoer!C35+Invoer!D35</f>
        <v>0</v>
      </c>
      <c r="F92" s="34">
        <f>Invoer!M35+Invoer!N35</f>
        <v>0</v>
      </c>
      <c r="G92" s="34">
        <f>Invoer!R35+Invoer!S35</f>
        <v>0</v>
      </c>
      <c r="H92" s="34">
        <f>Invoer!AG35+Invoer!AH35</f>
        <v>0</v>
      </c>
      <c r="I92" s="34">
        <f>Invoer!AQ35+Invoer!AR35</f>
        <v>0</v>
      </c>
      <c r="J92" s="34">
        <f>Invoer!AV35+Invoer!AW35</f>
        <v>0</v>
      </c>
      <c r="K92" s="34">
        <f>Invoer!BK35+Invoer!BL35</f>
        <v>0</v>
      </c>
      <c r="L92" s="34">
        <f>SUM(E92:K92)</f>
        <v>0</v>
      </c>
      <c r="M92" s="34">
        <f>Invoer!H35+Invoer!I35</f>
        <v>0</v>
      </c>
      <c r="N92" s="34">
        <f>Invoer!W35+Invoer!X35</f>
        <v>0</v>
      </c>
      <c r="O92" s="34">
        <f>Invoer!AB35+Invoer!AC35</f>
        <v>0</v>
      </c>
      <c r="P92" s="34">
        <f>Invoer!AL35+Invoer!AM35</f>
        <v>0</v>
      </c>
      <c r="Q92" s="34">
        <f>Invoer!BA35+Invoer!BB35</f>
        <v>0</v>
      </c>
      <c r="R92" s="34">
        <f>Invoer!BF35+Invoer!BG35</f>
        <v>0</v>
      </c>
      <c r="S92" s="34">
        <f>Invoer!BP35+Invoer!BQ35</f>
        <v>0</v>
      </c>
      <c r="T92" s="34">
        <f>SUM(M92:S92)</f>
        <v>0</v>
      </c>
      <c r="U92" s="34">
        <f>T92+L92</f>
        <v>0</v>
      </c>
      <c r="V92" s="34">
        <f>RANK(U92,U$5:U$169)</f>
        <v>68</v>
      </c>
      <c r="W92" s="4"/>
      <c r="X92" s="1"/>
    </row>
    <row r="93" spans="1:24" ht="16.5">
      <c r="A93" s="4"/>
      <c r="B93" s="1"/>
      <c r="C93" s="32"/>
      <c r="D93" s="104" t="str">
        <f>Invoer!B37</f>
        <v>Dronkers Adrie</v>
      </c>
      <c r="E93" s="34">
        <f>Invoer!C37+Invoer!D37</f>
        <v>0</v>
      </c>
      <c r="F93" s="34">
        <f>Invoer!M37+Invoer!N37</f>
        <v>0</v>
      </c>
      <c r="G93" s="34">
        <f>Invoer!R37+Invoer!S37</f>
        <v>0</v>
      </c>
      <c r="H93" s="34">
        <f>Invoer!AG37+Invoer!AH37</f>
        <v>0</v>
      </c>
      <c r="I93" s="34">
        <f>Invoer!AQ37+Invoer!AR37</f>
        <v>0</v>
      </c>
      <c r="J93" s="34">
        <f>Invoer!AV37+Invoer!AW37</f>
        <v>0</v>
      </c>
      <c r="K93" s="34">
        <f>Invoer!BK37+Invoer!BL37</f>
        <v>0</v>
      </c>
      <c r="L93" s="34">
        <f>SUM(E93:K93)</f>
        <v>0</v>
      </c>
      <c r="M93" s="34">
        <f>Invoer!H37+Invoer!I37</f>
        <v>0</v>
      </c>
      <c r="N93" s="34">
        <f>Invoer!W37+Invoer!X37</f>
        <v>0</v>
      </c>
      <c r="O93" s="34">
        <f>Invoer!AB37+Invoer!AC37</f>
        <v>0</v>
      </c>
      <c r="P93" s="34">
        <f>Invoer!AL37+Invoer!AM37</f>
        <v>0</v>
      </c>
      <c r="Q93" s="34">
        <f>Invoer!BA37+Invoer!BB37</f>
        <v>0</v>
      </c>
      <c r="R93" s="34">
        <f>Invoer!BF37+Invoer!BG37</f>
        <v>0</v>
      </c>
      <c r="S93" s="34">
        <f>Invoer!BP37+Invoer!BQ37</f>
        <v>0</v>
      </c>
      <c r="T93" s="34">
        <f>SUM(M93:S93)</f>
        <v>0</v>
      </c>
      <c r="U93" s="34">
        <f>T93+L93</f>
        <v>0</v>
      </c>
      <c r="V93" s="34">
        <f>RANK(U93,U$5:U$169)</f>
        <v>68</v>
      </c>
      <c r="W93" s="4"/>
      <c r="X93" s="1"/>
    </row>
    <row r="94" spans="1:24" ht="16.5">
      <c r="A94" s="4"/>
      <c r="B94" s="1"/>
      <c r="C94" s="32"/>
      <c r="D94" s="104" t="str">
        <f>Invoer!B38</f>
        <v>Dronkers Frans</v>
      </c>
      <c r="E94" s="34">
        <f>Invoer!C38+Invoer!D38</f>
        <v>0</v>
      </c>
      <c r="F94" s="34">
        <f>Invoer!M38+Invoer!N38</f>
        <v>0</v>
      </c>
      <c r="G94" s="34">
        <f>Invoer!R38+Invoer!S38</f>
        <v>0</v>
      </c>
      <c r="H94" s="34">
        <f>Invoer!AG38+Invoer!AH38</f>
        <v>0</v>
      </c>
      <c r="I94" s="34">
        <f>Invoer!AQ38+Invoer!AR38</f>
        <v>0</v>
      </c>
      <c r="J94" s="34">
        <f>Invoer!AV38+Invoer!AW38</f>
        <v>0</v>
      </c>
      <c r="K94" s="34">
        <f>Invoer!BK38+Invoer!BL38</f>
        <v>0</v>
      </c>
      <c r="L94" s="34">
        <f>SUM(E94:K94)</f>
        <v>0</v>
      </c>
      <c r="M94" s="34">
        <f>Invoer!H38+Invoer!I38</f>
        <v>0</v>
      </c>
      <c r="N94" s="34">
        <f>Invoer!W38+Invoer!X38</f>
        <v>0</v>
      </c>
      <c r="O94" s="34">
        <f>Invoer!AB38+Invoer!AC38</f>
        <v>0</v>
      </c>
      <c r="P94" s="34">
        <f>Invoer!AL38+Invoer!AM38</f>
        <v>0</v>
      </c>
      <c r="Q94" s="34">
        <f>Invoer!BA38+Invoer!BB38</f>
        <v>0</v>
      </c>
      <c r="R94" s="34">
        <f>Invoer!BF38+Invoer!BG38</f>
        <v>0</v>
      </c>
      <c r="S94" s="34">
        <f>Invoer!BP38+Invoer!BQ38</f>
        <v>0</v>
      </c>
      <c r="T94" s="34">
        <f>SUM(M94:S94)</f>
        <v>0</v>
      </c>
      <c r="U94" s="34">
        <f>T94+L94</f>
        <v>0</v>
      </c>
      <c r="V94" s="34">
        <f>RANK(U94,U$5:U$169)</f>
        <v>68</v>
      </c>
      <c r="W94" s="4"/>
      <c r="X94" s="1"/>
    </row>
    <row r="95" spans="1:24" ht="16.5">
      <c r="A95" s="4"/>
      <c r="B95" s="1"/>
      <c r="C95" s="32"/>
      <c r="D95" s="104" t="str">
        <f>Invoer!B39</f>
        <v>Dronkers William</v>
      </c>
      <c r="E95" s="34">
        <f>Invoer!C39+Invoer!D39</f>
        <v>0</v>
      </c>
      <c r="F95" s="34">
        <f>Invoer!M39+Invoer!N39</f>
        <v>0</v>
      </c>
      <c r="G95" s="34">
        <f>Invoer!R39+Invoer!S39</f>
        <v>0</v>
      </c>
      <c r="H95" s="34">
        <f>Invoer!AG39+Invoer!AH39</f>
        <v>0</v>
      </c>
      <c r="I95" s="34">
        <f>Invoer!AQ39+Invoer!AR39</f>
        <v>0</v>
      </c>
      <c r="J95" s="34">
        <f>Invoer!AV39+Invoer!AW39</f>
        <v>0</v>
      </c>
      <c r="K95" s="34">
        <f>Invoer!BK39+Invoer!BL39</f>
        <v>0</v>
      </c>
      <c r="L95" s="34">
        <f>SUM(E95:K95)</f>
        <v>0</v>
      </c>
      <c r="M95" s="34">
        <f>Invoer!H39+Invoer!I39</f>
        <v>0</v>
      </c>
      <c r="N95" s="34">
        <f>Invoer!W39+Invoer!X39</f>
        <v>0</v>
      </c>
      <c r="O95" s="34">
        <f>Invoer!AB39+Invoer!AC39</f>
        <v>0</v>
      </c>
      <c r="P95" s="34">
        <f>Invoer!AL39+Invoer!AM39</f>
        <v>0</v>
      </c>
      <c r="Q95" s="34">
        <f>Invoer!BA39+Invoer!BB39</f>
        <v>0</v>
      </c>
      <c r="R95" s="34">
        <f>Invoer!BF39+Invoer!BG39</f>
        <v>0</v>
      </c>
      <c r="S95" s="34">
        <f>Invoer!BP39+Invoer!BQ39</f>
        <v>0</v>
      </c>
      <c r="T95" s="34">
        <f>SUM(M95:S95)</f>
        <v>0</v>
      </c>
      <c r="U95" s="34">
        <f>T95+L95</f>
        <v>0</v>
      </c>
      <c r="V95" s="34">
        <f>RANK(U95,U$5:U$169)</f>
        <v>68</v>
      </c>
      <c r="W95" s="4"/>
      <c r="X95" s="1"/>
    </row>
    <row r="96" spans="1:24" ht="16.5">
      <c r="A96" s="4"/>
      <c r="B96" s="1"/>
      <c r="C96" s="32"/>
      <c r="D96" s="104" t="str">
        <f>Invoer!B43</f>
        <v>Faasse Jorik (J15)</v>
      </c>
      <c r="E96" s="34">
        <f>Invoer!C43+Invoer!D43</f>
        <v>0</v>
      </c>
      <c r="F96" s="34">
        <f>Invoer!M43+Invoer!N43</f>
        <v>0</v>
      </c>
      <c r="G96" s="34">
        <f>Invoer!R43+Invoer!S43</f>
        <v>0</v>
      </c>
      <c r="H96" s="34">
        <f>Invoer!AG43+Invoer!AH43</f>
        <v>0</v>
      </c>
      <c r="I96" s="34">
        <f>Invoer!AQ43+Invoer!AR43</f>
        <v>0</v>
      </c>
      <c r="J96" s="34">
        <f>Invoer!AV43+Invoer!AW43</f>
        <v>0</v>
      </c>
      <c r="K96" s="34">
        <f>Invoer!BK43+Invoer!BL43</f>
        <v>0</v>
      </c>
      <c r="L96" s="34">
        <f>SUM(E96:K96)</f>
        <v>0</v>
      </c>
      <c r="M96" s="34">
        <f>Invoer!H43+Invoer!I43</f>
        <v>0</v>
      </c>
      <c r="N96" s="34">
        <f>Invoer!W43+Invoer!X43</f>
        <v>0</v>
      </c>
      <c r="O96" s="34">
        <f>Invoer!AB43+Invoer!AC43</f>
        <v>0</v>
      </c>
      <c r="P96" s="34">
        <f>Invoer!AL43+Invoer!AM43</f>
        <v>0</v>
      </c>
      <c r="Q96" s="34">
        <f>Invoer!BA43+Invoer!BB43</f>
        <v>0</v>
      </c>
      <c r="R96" s="34">
        <f>Invoer!BF43+Invoer!BG43</f>
        <v>0</v>
      </c>
      <c r="S96" s="34">
        <f>Invoer!BP43+Invoer!BQ43</f>
        <v>0</v>
      </c>
      <c r="T96" s="34">
        <f>SUM(M96:S96)</f>
        <v>0</v>
      </c>
      <c r="U96" s="34">
        <f>T96+L96</f>
        <v>0</v>
      </c>
      <c r="V96" s="34">
        <f>RANK(U96,U$5:U$169)</f>
        <v>68</v>
      </c>
      <c r="W96" s="4"/>
      <c r="X96" s="1"/>
    </row>
    <row r="97" spans="1:24" ht="16.5">
      <c r="A97" s="4"/>
      <c r="B97" s="1"/>
      <c r="C97" s="32"/>
      <c r="D97" s="104" t="str">
        <f>Invoer!B44</f>
        <v>Faasse Krijn</v>
      </c>
      <c r="E97" s="34">
        <f>Invoer!C44+Invoer!D44</f>
        <v>0</v>
      </c>
      <c r="F97" s="34">
        <f>Invoer!M44+Invoer!N44</f>
        <v>0</v>
      </c>
      <c r="G97" s="34">
        <f>Invoer!R44+Invoer!S44</f>
        <v>0</v>
      </c>
      <c r="H97" s="34">
        <f>Invoer!AG44+Invoer!AH44</f>
        <v>0</v>
      </c>
      <c r="I97" s="34">
        <f>Invoer!AQ44+Invoer!AR44</f>
        <v>0</v>
      </c>
      <c r="J97" s="34">
        <f>Invoer!AV44+Invoer!AW44</f>
        <v>0</v>
      </c>
      <c r="K97" s="34">
        <f>Invoer!BK44+Invoer!BL44</f>
        <v>0</v>
      </c>
      <c r="L97" s="34">
        <f>SUM(E97:K97)</f>
        <v>0</v>
      </c>
      <c r="M97" s="34">
        <f>Invoer!H44+Invoer!I44</f>
        <v>0</v>
      </c>
      <c r="N97" s="34">
        <f>Invoer!W44+Invoer!X44</f>
        <v>0</v>
      </c>
      <c r="O97" s="34">
        <f>Invoer!AB44+Invoer!AC44</f>
        <v>0</v>
      </c>
      <c r="P97" s="34">
        <f>Invoer!AL44+Invoer!AM44</f>
        <v>0</v>
      </c>
      <c r="Q97" s="34">
        <f>Invoer!BA44+Invoer!BB44</f>
        <v>0</v>
      </c>
      <c r="R97" s="34">
        <f>Invoer!BF44+Invoer!BG44</f>
        <v>0</v>
      </c>
      <c r="S97" s="34">
        <f>Invoer!BP44+Invoer!BQ44</f>
        <v>0</v>
      </c>
      <c r="T97" s="34">
        <f>SUM(M97:S97)</f>
        <v>0</v>
      </c>
      <c r="U97" s="34">
        <f>T97+L97</f>
        <v>0</v>
      </c>
      <c r="V97" s="34">
        <f>RANK(U97,U$5:U$169)</f>
        <v>68</v>
      </c>
      <c r="W97" s="4"/>
      <c r="X97" s="1"/>
    </row>
    <row r="98" spans="1:24" ht="16.5">
      <c r="A98" s="4"/>
      <c r="B98" s="1"/>
      <c r="C98" s="32"/>
      <c r="D98" s="104" t="str">
        <f>Invoer!B45</f>
        <v>Faasse Marijn</v>
      </c>
      <c r="E98" s="34">
        <f>Invoer!C45+Invoer!D45</f>
        <v>0</v>
      </c>
      <c r="F98" s="34">
        <f>Invoer!M45+Invoer!N45</f>
        <v>0</v>
      </c>
      <c r="G98" s="34">
        <f>Invoer!R45+Invoer!S45</f>
        <v>0</v>
      </c>
      <c r="H98" s="34">
        <f>Invoer!AG45+Invoer!AH45</f>
        <v>0</v>
      </c>
      <c r="I98" s="34">
        <f>Invoer!AQ45+Invoer!AR45</f>
        <v>0</v>
      </c>
      <c r="J98" s="34">
        <f>Invoer!AV45+Invoer!AW45</f>
        <v>0</v>
      </c>
      <c r="K98" s="34">
        <f>Invoer!BK45+Invoer!BL45</f>
        <v>0</v>
      </c>
      <c r="L98" s="34">
        <f>SUM(E98:K98)</f>
        <v>0</v>
      </c>
      <c r="M98" s="34">
        <f>Invoer!H45+Invoer!I45</f>
        <v>0</v>
      </c>
      <c r="N98" s="34">
        <f>Invoer!W45+Invoer!X45</f>
        <v>0</v>
      </c>
      <c r="O98" s="34">
        <f>Invoer!AB45+Invoer!AC45</f>
        <v>0</v>
      </c>
      <c r="P98" s="34">
        <f>Invoer!AL45+Invoer!AM45</f>
        <v>0</v>
      </c>
      <c r="Q98" s="34">
        <f>Invoer!BA45+Invoer!BB45</f>
        <v>0</v>
      </c>
      <c r="R98" s="34">
        <f>Invoer!BF45+Invoer!BG45</f>
        <v>0</v>
      </c>
      <c r="S98" s="34">
        <f>Invoer!BP45+Invoer!BQ45</f>
        <v>0</v>
      </c>
      <c r="T98" s="34">
        <f>SUM(M98:S98)</f>
        <v>0</v>
      </c>
      <c r="U98" s="34">
        <f>T98+L98</f>
        <v>0</v>
      </c>
      <c r="V98" s="34">
        <f>RANK(U98,U$5:U$169)</f>
        <v>68</v>
      </c>
      <c r="W98" s="4"/>
      <c r="X98" s="1"/>
    </row>
    <row r="99" spans="1:24" ht="16.5">
      <c r="A99" s="17"/>
      <c r="B99" s="1"/>
      <c r="C99" s="32"/>
      <c r="D99" s="104" t="str">
        <f>Invoer!B47</f>
        <v>Flipse Jens</v>
      </c>
      <c r="E99" s="34">
        <f>Invoer!C47+Invoer!D47</f>
        <v>0</v>
      </c>
      <c r="F99" s="34">
        <f>Invoer!M47+Invoer!N47</f>
        <v>0</v>
      </c>
      <c r="G99" s="34">
        <f>Invoer!R47+Invoer!S47</f>
        <v>0</v>
      </c>
      <c r="H99" s="34">
        <f>Invoer!AG47+Invoer!AH47</f>
        <v>0</v>
      </c>
      <c r="I99" s="34">
        <f>Invoer!AQ47+Invoer!AR47</f>
        <v>0</v>
      </c>
      <c r="J99" s="34">
        <f>Invoer!AV47+Invoer!AW47</f>
        <v>0</v>
      </c>
      <c r="K99" s="34">
        <f>Invoer!BK47+Invoer!BL47</f>
        <v>0</v>
      </c>
      <c r="L99" s="34">
        <f>SUM(E99:K99)</f>
        <v>0</v>
      </c>
      <c r="M99" s="34">
        <f>Invoer!H47+Invoer!I47</f>
        <v>0</v>
      </c>
      <c r="N99" s="34">
        <f>Invoer!W47+Invoer!X47</f>
        <v>0</v>
      </c>
      <c r="O99" s="34">
        <f>Invoer!AB47+Invoer!AC47</f>
        <v>0</v>
      </c>
      <c r="P99" s="34">
        <f>Invoer!AL47+Invoer!AM47</f>
        <v>0</v>
      </c>
      <c r="Q99" s="34">
        <f>Invoer!BA47+Invoer!BB47</f>
        <v>0</v>
      </c>
      <c r="R99" s="34">
        <f>Invoer!BF47+Invoer!BG47</f>
        <v>0</v>
      </c>
      <c r="S99" s="34">
        <f>Invoer!BP47+Invoer!BQ47</f>
        <v>0</v>
      </c>
      <c r="T99" s="34">
        <f>SUM(M99:S99)</f>
        <v>0</v>
      </c>
      <c r="U99" s="34">
        <f>T99+L99</f>
        <v>0</v>
      </c>
      <c r="V99" s="34">
        <f>RANK(U99,U$5:U$169)</f>
        <v>68</v>
      </c>
      <c r="W99" s="17"/>
      <c r="X99" s="1"/>
    </row>
    <row r="100" spans="1:24" ht="16.5">
      <c r="A100" s="17"/>
      <c r="B100" s="1"/>
      <c r="C100" s="32"/>
      <c r="D100" s="104" t="str">
        <f>Invoer!B49</f>
        <v>Gabrielse Arnold</v>
      </c>
      <c r="E100" s="34">
        <f>Invoer!C49+Invoer!D49</f>
        <v>0</v>
      </c>
      <c r="F100" s="34">
        <f>Invoer!M49+Invoer!N49</f>
        <v>0</v>
      </c>
      <c r="G100" s="34">
        <f>Invoer!R49+Invoer!S49</f>
        <v>0</v>
      </c>
      <c r="H100" s="34">
        <f>Invoer!AG49+Invoer!AH49</f>
        <v>0</v>
      </c>
      <c r="I100" s="34">
        <f>Invoer!AQ49+Invoer!AR49</f>
        <v>0</v>
      </c>
      <c r="J100" s="34">
        <f>Invoer!AV49+Invoer!AW49</f>
        <v>0</v>
      </c>
      <c r="K100" s="34">
        <f>Invoer!BK49+Invoer!BL49</f>
        <v>0</v>
      </c>
      <c r="L100" s="34">
        <f>SUM(E100:K100)</f>
        <v>0</v>
      </c>
      <c r="M100" s="34">
        <f>Invoer!H49+Invoer!I49</f>
        <v>0</v>
      </c>
      <c r="N100" s="34">
        <f>Invoer!W49+Invoer!X49</f>
        <v>0</v>
      </c>
      <c r="O100" s="34">
        <f>Invoer!AB49+Invoer!AC49</f>
        <v>0</v>
      </c>
      <c r="P100" s="34">
        <f>Invoer!AL49+Invoer!AM49</f>
        <v>0</v>
      </c>
      <c r="Q100" s="34">
        <f>Invoer!BA49+Invoer!BB49</f>
        <v>0</v>
      </c>
      <c r="R100" s="34">
        <f>Invoer!BF49+Invoer!BG49</f>
        <v>0</v>
      </c>
      <c r="S100" s="34">
        <f>Invoer!BP49+Invoer!BQ49</f>
        <v>0</v>
      </c>
      <c r="T100" s="34">
        <f>SUM(M100:S100)</f>
        <v>0</v>
      </c>
      <c r="U100" s="34">
        <f>T100+L100</f>
        <v>0</v>
      </c>
      <c r="V100" s="34">
        <f>RANK(U100,U$5:U$169)</f>
        <v>68</v>
      </c>
      <c r="W100" s="17"/>
      <c r="X100" s="1"/>
    </row>
    <row r="101" spans="1:24" ht="16.5">
      <c r="A101" s="17"/>
      <c r="B101" s="1"/>
      <c r="C101" s="32"/>
      <c r="D101" s="104" t="str">
        <f>Invoer!B50</f>
        <v>Gabrielse Ivan </v>
      </c>
      <c r="E101" s="34">
        <f>Invoer!C50+Invoer!D50</f>
        <v>0</v>
      </c>
      <c r="F101" s="34">
        <f>Invoer!M50+Invoer!N50</f>
        <v>0</v>
      </c>
      <c r="G101" s="34">
        <f>Invoer!R50+Invoer!S50</f>
        <v>0</v>
      </c>
      <c r="H101" s="34">
        <f>Invoer!AG50+Invoer!AH50</f>
        <v>0</v>
      </c>
      <c r="I101" s="34">
        <f>Invoer!AQ50+Invoer!AR50</f>
        <v>0</v>
      </c>
      <c r="J101" s="34">
        <f>Invoer!AV50+Invoer!AW50</f>
        <v>0</v>
      </c>
      <c r="K101" s="34">
        <f>Invoer!BK50+Invoer!BL50</f>
        <v>0</v>
      </c>
      <c r="L101" s="34">
        <f>SUM(E101:K101)</f>
        <v>0</v>
      </c>
      <c r="M101" s="34">
        <f>Invoer!H50+Invoer!I50</f>
        <v>0</v>
      </c>
      <c r="N101" s="34">
        <f>Invoer!W50+Invoer!X50</f>
        <v>0</v>
      </c>
      <c r="O101" s="34">
        <f>Invoer!AB50+Invoer!AC50</f>
        <v>0</v>
      </c>
      <c r="P101" s="34">
        <f>Invoer!AL50+Invoer!AM50</f>
        <v>0</v>
      </c>
      <c r="Q101" s="34">
        <f>Invoer!BA50+Invoer!BB50</f>
        <v>0</v>
      </c>
      <c r="R101" s="34">
        <f>Invoer!BF50+Invoer!BG50</f>
        <v>0</v>
      </c>
      <c r="S101" s="34">
        <f>Invoer!BP50+Invoer!BQ50</f>
        <v>0</v>
      </c>
      <c r="T101" s="34">
        <f>SUM(M101:S101)</f>
        <v>0</v>
      </c>
      <c r="U101" s="34">
        <f>T101+L101</f>
        <v>0</v>
      </c>
      <c r="V101" s="34">
        <f>RANK(U101,U$5:U$169)</f>
        <v>68</v>
      </c>
      <c r="W101" s="17"/>
      <c r="X101" s="1"/>
    </row>
    <row r="102" spans="1:24" ht="16.5">
      <c r="A102" s="17"/>
      <c r="B102" s="1"/>
      <c r="C102" s="32"/>
      <c r="D102" s="104" t="str">
        <f>Invoer!B51</f>
        <v>Gabrielse Lennart</v>
      </c>
      <c r="E102" s="34">
        <f>Invoer!C51+Invoer!D51</f>
        <v>0</v>
      </c>
      <c r="F102" s="34">
        <f>Invoer!M51+Invoer!N51</f>
        <v>0</v>
      </c>
      <c r="G102" s="34">
        <f>Invoer!R51+Invoer!S51</f>
        <v>0</v>
      </c>
      <c r="H102" s="34">
        <f>Invoer!AG51+Invoer!AH51</f>
        <v>0</v>
      </c>
      <c r="I102" s="34">
        <f>Invoer!AQ51+Invoer!AR51</f>
        <v>0</v>
      </c>
      <c r="J102" s="34">
        <f>Invoer!AV51+Invoer!AW51</f>
        <v>0</v>
      </c>
      <c r="K102" s="34">
        <f>Invoer!BK51+Invoer!BL51</f>
        <v>0</v>
      </c>
      <c r="L102" s="34">
        <f>SUM(E102:K102)</f>
        <v>0</v>
      </c>
      <c r="M102" s="34">
        <f>Invoer!H51+Invoer!I51</f>
        <v>0</v>
      </c>
      <c r="N102" s="34">
        <f>Invoer!W51+Invoer!X51</f>
        <v>0</v>
      </c>
      <c r="O102" s="34">
        <f>Invoer!AB51+Invoer!AC51</f>
        <v>0</v>
      </c>
      <c r="P102" s="34">
        <f>Invoer!AL51+Invoer!AM51</f>
        <v>0</v>
      </c>
      <c r="Q102" s="34">
        <f>Invoer!BA51+Invoer!BB51</f>
        <v>0</v>
      </c>
      <c r="R102" s="34">
        <f>Invoer!BF51+Invoer!BG51</f>
        <v>0</v>
      </c>
      <c r="S102" s="34">
        <f>Invoer!BP51+Invoer!BQ51</f>
        <v>0</v>
      </c>
      <c r="T102" s="34">
        <f>SUM(M102:S102)</f>
        <v>0</v>
      </c>
      <c r="U102" s="34">
        <f>T102+L102</f>
        <v>0</v>
      </c>
      <c r="V102" s="34">
        <f>RANK(U102,U$5:U$169)</f>
        <v>68</v>
      </c>
      <c r="W102" s="17"/>
      <c r="X102" s="1"/>
    </row>
    <row r="103" spans="1:24" ht="16.5">
      <c r="A103" s="17"/>
      <c r="B103" s="1"/>
      <c r="C103" s="32"/>
      <c r="D103" s="104" t="str">
        <f>Invoer!B55</f>
        <v>Geuze Matthias</v>
      </c>
      <c r="E103" s="34">
        <f>Invoer!C55+Invoer!D55</f>
        <v>0</v>
      </c>
      <c r="F103" s="34">
        <f>Invoer!M55+Invoer!N55</f>
        <v>0</v>
      </c>
      <c r="G103" s="34">
        <f>Invoer!R55+Invoer!S55</f>
        <v>0</v>
      </c>
      <c r="H103" s="34">
        <f>Invoer!AG55+Invoer!AH55</f>
        <v>0</v>
      </c>
      <c r="I103" s="34">
        <f>Invoer!AQ55+Invoer!AR55</f>
        <v>0</v>
      </c>
      <c r="J103" s="34">
        <f>Invoer!AV55+Invoer!AW55</f>
        <v>0</v>
      </c>
      <c r="K103" s="34">
        <f>Invoer!BK55+Invoer!BL55</f>
        <v>0</v>
      </c>
      <c r="L103" s="34">
        <f>SUM(E103:K103)</f>
        <v>0</v>
      </c>
      <c r="M103" s="34">
        <f>Invoer!H55+Invoer!I55</f>
        <v>0</v>
      </c>
      <c r="N103" s="34">
        <f>Invoer!W55+Invoer!X55</f>
        <v>0</v>
      </c>
      <c r="O103" s="34">
        <f>Invoer!AB55+Invoer!AC55</f>
        <v>0</v>
      </c>
      <c r="P103" s="34">
        <f>Invoer!AL55+Invoer!AM55</f>
        <v>0</v>
      </c>
      <c r="Q103" s="34">
        <f>Invoer!BA55+Invoer!BB55</f>
        <v>0</v>
      </c>
      <c r="R103" s="34">
        <f>Invoer!BF55+Invoer!BG55</f>
        <v>0</v>
      </c>
      <c r="S103" s="34">
        <f>Invoer!BP55+Invoer!BQ55</f>
        <v>0</v>
      </c>
      <c r="T103" s="34">
        <f>SUM(M103:S103)</f>
        <v>0</v>
      </c>
      <c r="U103" s="34">
        <f>T103+L103</f>
        <v>0</v>
      </c>
      <c r="V103" s="34">
        <f>RANK(U103,U$5:U$169)</f>
        <v>68</v>
      </c>
      <c r="W103" s="17"/>
      <c r="X103" s="1"/>
    </row>
    <row r="104" spans="1:24" ht="16.5">
      <c r="A104" s="17"/>
      <c r="B104" s="1"/>
      <c r="C104" s="32"/>
      <c r="D104" s="104" t="str">
        <f>Invoer!B56</f>
        <v>Gideonse Jaap</v>
      </c>
      <c r="E104" s="34">
        <f>Invoer!C56+Invoer!D56</f>
        <v>0</v>
      </c>
      <c r="F104" s="34">
        <f>Invoer!M56+Invoer!N56</f>
        <v>0</v>
      </c>
      <c r="G104" s="34">
        <f>Invoer!R56+Invoer!S56</f>
        <v>0</v>
      </c>
      <c r="H104" s="34">
        <f>Invoer!AG56+Invoer!AH56</f>
        <v>0</v>
      </c>
      <c r="I104" s="34">
        <f>Invoer!AQ56+Invoer!AR56</f>
        <v>0</v>
      </c>
      <c r="J104" s="34">
        <f>Invoer!AV56+Invoer!AW56</f>
        <v>0</v>
      </c>
      <c r="K104" s="34">
        <f>Invoer!BK56+Invoer!BL56</f>
        <v>0</v>
      </c>
      <c r="L104" s="34">
        <f>SUM(E104:K104)</f>
        <v>0</v>
      </c>
      <c r="M104" s="34">
        <f>Invoer!H56+Invoer!I56</f>
        <v>0</v>
      </c>
      <c r="N104" s="34">
        <f>Invoer!W56+Invoer!X56</f>
        <v>0</v>
      </c>
      <c r="O104" s="34">
        <f>Invoer!AB56+Invoer!AC56</f>
        <v>0</v>
      </c>
      <c r="P104" s="34">
        <f>Invoer!AL56+Invoer!AM56</f>
        <v>0</v>
      </c>
      <c r="Q104" s="34">
        <f>Invoer!BA56+Invoer!BB56</f>
        <v>0</v>
      </c>
      <c r="R104" s="34">
        <f>Invoer!BF56+Invoer!BG56</f>
        <v>0</v>
      </c>
      <c r="S104" s="34">
        <f>Invoer!BP56+Invoer!BQ56</f>
        <v>0</v>
      </c>
      <c r="T104" s="34">
        <f>SUM(M104:S104)</f>
        <v>0</v>
      </c>
      <c r="U104" s="34">
        <f>T104+L104</f>
        <v>0</v>
      </c>
      <c r="V104" s="34">
        <f>RANK(U104,U$5:U$169)</f>
        <v>68</v>
      </c>
      <c r="W104" s="17"/>
      <c r="X104" s="1"/>
    </row>
    <row r="105" spans="1:24" ht="16.5">
      <c r="A105" s="17"/>
      <c r="B105" s="1"/>
      <c r="C105" s="32"/>
      <c r="D105" s="104" t="str">
        <f>Invoer!B58</f>
        <v>Gillissen Wout (J15)</v>
      </c>
      <c r="E105" s="34">
        <f>Invoer!C58+Invoer!D58</f>
        <v>0</v>
      </c>
      <c r="F105" s="34">
        <f>Invoer!M58+Invoer!N58</f>
        <v>0</v>
      </c>
      <c r="G105" s="34">
        <f>Invoer!R58+Invoer!S58</f>
        <v>0</v>
      </c>
      <c r="H105" s="34">
        <f>Invoer!AG58+Invoer!AH58</f>
        <v>0</v>
      </c>
      <c r="I105" s="34">
        <f>Invoer!AQ58+Invoer!AR58</f>
        <v>0</v>
      </c>
      <c r="J105" s="34">
        <f>Invoer!AV58+Invoer!AW58</f>
        <v>0</v>
      </c>
      <c r="K105" s="34">
        <f>Invoer!BK58+Invoer!BL58</f>
        <v>0</v>
      </c>
      <c r="L105" s="34">
        <f>SUM(E105:K105)</f>
        <v>0</v>
      </c>
      <c r="M105" s="34">
        <f>Invoer!H58+Invoer!I58</f>
        <v>0</v>
      </c>
      <c r="N105" s="34">
        <f>Invoer!W58+Invoer!X58</f>
        <v>0</v>
      </c>
      <c r="O105" s="34">
        <f>Invoer!AB58+Invoer!AC58</f>
        <v>0</v>
      </c>
      <c r="P105" s="34">
        <f>Invoer!AL58+Invoer!AM58</f>
        <v>0</v>
      </c>
      <c r="Q105" s="34">
        <f>Invoer!BA58+Invoer!BB58</f>
        <v>0</v>
      </c>
      <c r="R105" s="34">
        <f>Invoer!BF58+Invoer!BG58</f>
        <v>0</v>
      </c>
      <c r="S105" s="34">
        <f>Invoer!BP58+Invoer!BQ58</f>
        <v>0</v>
      </c>
      <c r="T105" s="34">
        <f>SUM(M105:S105)</f>
        <v>0</v>
      </c>
      <c r="U105" s="34">
        <f>T105+L105</f>
        <v>0</v>
      </c>
      <c r="V105" s="34">
        <f>RANK(U105,U$5:U$169)</f>
        <v>68</v>
      </c>
      <c r="W105" s="17"/>
      <c r="X105" s="1"/>
    </row>
    <row r="106" spans="1:24" ht="16.5">
      <c r="A106" s="17"/>
      <c r="B106" s="1"/>
      <c r="C106" s="32"/>
      <c r="D106" s="104" t="str">
        <f>Invoer!B60</f>
        <v>Harinck Bert</v>
      </c>
      <c r="E106" s="34">
        <f>Invoer!C60+Invoer!D60</f>
        <v>0</v>
      </c>
      <c r="F106" s="34">
        <f>Invoer!M60+Invoer!N60</f>
        <v>0</v>
      </c>
      <c r="G106" s="34">
        <f>Invoer!R60+Invoer!S60</f>
        <v>0</v>
      </c>
      <c r="H106" s="34">
        <f>Invoer!AG60+Invoer!AH60</f>
        <v>0</v>
      </c>
      <c r="I106" s="34">
        <f>Invoer!AQ60+Invoer!AR60</f>
        <v>0</v>
      </c>
      <c r="J106" s="34">
        <f>Invoer!AV60+Invoer!AW60</f>
        <v>0</v>
      </c>
      <c r="K106" s="34">
        <f>Invoer!BK60+Invoer!BL60</f>
        <v>0</v>
      </c>
      <c r="L106" s="34">
        <f>SUM(E106:K106)</f>
        <v>0</v>
      </c>
      <c r="M106" s="34">
        <f>Invoer!H60+Invoer!I60</f>
        <v>0</v>
      </c>
      <c r="N106" s="34">
        <f>Invoer!W60+Invoer!X60</f>
        <v>0</v>
      </c>
      <c r="O106" s="34">
        <f>Invoer!AB60+Invoer!AC60</f>
        <v>0</v>
      </c>
      <c r="P106" s="34">
        <f>Invoer!AL60+Invoer!AM60</f>
        <v>0</v>
      </c>
      <c r="Q106" s="34">
        <f>Invoer!BA60+Invoer!BB60</f>
        <v>0</v>
      </c>
      <c r="R106" s="34">
        <f>Invoer!BF60+Invoer!BG60</f>
        <v>0</v>
      </c>
      <c r="S106" s="34">
        <f>Invoer!BP60+Invoer!BQ60</f>
        <v>0</v>
      </c>
      <c r="T106" s="34">
        <f>SUM(M106:S106)</f>
        <v>0</v>
      </c>
      <c r="U106" s="34">
        <f>T106+L106</f>
        <v>0</v>
      </c>
      <c r="V106" s="34">
        <f>RANK(U106,U$5:U$169)</f>
        <v>68</v>
      </c>
      <c r="W106" s="17"/>
      <c r="X106" s="1"/>
    </row>
    <row r="107" spans="1:24" ht="16.5">
      <c r="A107" s="17"/>
      <c r="B107" s="1"/>
      <c r="C107" s="32"/>
      <c r="D107" s="104" t="str">
        <f>Invoer!B61</f>
        <v>Hengst Piet</v>
      </c>
      <c r="E107" s="34">
        <f>Invoer!C61+Invoer!D61</f>
        <v>0</v>
      </c>
      <c r="F107" s="34">
        <f>Invoer!M61+Invoer!N61</f>
        <v>0</v>
      </c>
      <c r="G107" s="34">
        <f>Invoer!R61+Invoer!S61</f>
        <v>0</v>
      </c>
      <c r="H107" s="34">
        <f>Invoer!AG61+Invoer!AH61</f>
        <v>0</v>
      </c>
      <c r="I107" s="34">
        <f>Invoer!AQ61+Invoer!AR61</f>
        <v>0</v>
      </c>
      <c r="J107" s="34">
        <f>Invoer!AV61+Invoer!AW61</f>
        <v>0</v>
      </c>
      <c r="K107" s="34">
        <f>Invoer!BK61+Invoer!BL61</f>
        <v>0</v>
      </c>
      <c r="L107" s="34">
        <f>SUM(E107:K107)</f>
        <v>0</v>
      </c>
      <c r="M107" s="34">
        <f>Invoer!H61+Invoer!I61</f>
        <v>0</v>
      </c>
      <c r="N107" s="34">
        <f>Invoer!W61+Invoer!X61</f>
        <v>0</v>
      </c>
      <c r="O107" s="34">
        <f>Invoer!AB61+Invoer!AC61</f>
        <v>0</v>
      </c>
      <c r="P107" s="34">
        <f>Invoer!AL61+Invoer!AM61</f>
        <v>0</v>
      </c>
      <c r="Q107" s="34">
        <f>Invoer!BA61+Invoer!BB61</f>
        <v>0</v>
      </c>
      <c r="R107" s="34">
        <f>Invoer!BF61+Invoer!BG61</f>
        <v>0</v>
      </c>
      <c r="S107" s="34">
        <f>Invoer!BP61+Invoer!BQ61</f>
        <v>0</v>
      </c>
      <c r="T107" s="34">
        <f>SUM(M107:S107)</f>
        <v>0</v>
      </c>
      <c r="U107" s="34">
        <f>T107+L107</f>
        <v>0</v>
      </c>
      <c r="V107" s="34">
        <f>RANK(U107,U$5:U$169)</f>
        <v>68</v>
      </c>
      <c r="W107" s="17"/>
      <c r="X107" s="1"/>
    </row>
    <row r="108" spans="1:24" ht="16.5">
      <c r="A108" s="17"/>
      <c r="B108" s="1"/>
      <c r="C108" s="32"/>
      <c r="D108" s="104" t="str">
        <f>Invoer!B63</f>
        <v>Houmes Bennie</v>
      </c>
      <c r="E108" s="34">
        <f>Invoer!C63+Invoer!D63</f>
        <v>0</v>
      </c>
      <c r="F108" s="34">
        <f>Invoer!M63+Invoer!N63</f>
        <v>0</v>
      </c>
      <c r="G108" s="34">
        <f>Invoer!R63+Invoer!S63</f>
        <v>0</v>
      </c>
      <c r="H108" s="34">
        <f>Invoer!AG63+Invoer!AH63</f>
        <v>0</v>
      </c>
      <c r="I108" s="34">
        <f>Invoer!AQ63+Invoer!AR63</f>
        <v>0</v>
      </c>
      <c r="J108" s="34">
        <f>Invoer!AV63+Invoer!AW63</f>
        <v>0</v>
      </c>
      <c r="K108" s="34">
        <f>Invoer!BK63+Invoer!BL63</f>
        <v>0</v>
      </c>
      <c r="L108" s="34">
        <f>SUM(E108:K108)</f>
        <v>0</v>
      </c>
      <c r="M108" s="34">
        <f>Invoer!H63+Invoer!I63</f>
        <v>0</v>
      </c>
      <c r="N108" s="34">
        <f>Invoer!W63+Invoer!X63</f>
        <v>0</v>
      </c>
      <c r="O108" s="34">
        <f>Invoer!AB63+Invoer!AC63</f>
        <v>0</v>
      </c>
      <c r="P108" s="34">
        <f>Invoer!AL63+Invoer!AM63</f>
        <v>0</v>
      </c>
      <c r="Q108" s="34">
        <f>Invoer!BA63+Invoer!BB63</f>
        <v>0</v>
      </c>
      <c r="R108" s="34">
        <f>Invoer!BF63+Invoer!BG63</f>
        <v>0</v>
      </c>
      <c r="S108" s="34">
        <f>Invoer!BP63+Invoer!BQ63</f>
        <v>0</v>
      </c>
      <c r="T108" s="34">
        <f>SUM(M108:S108)</f>
        <v>0</v>
      </c>
      <c r="U108" s="34">
        <f>T108+L108</f>
        <v>0</v>
      </c>
      <c r="V108" s="34">
        <f>RANK(U108,U$5:U$169)</f>
        <v>68</v>
      </c>
      <c r="W108" s="17"/>
      <c r="X108" s="1"/>
    </row>
    <row r="109" spans="1:24" ht="16.5">
      <c r="A109" s="17"/>
      <c r="B109" s="1"/>
      <c r="C109" s="32"/>
      <c r="D109" s="104" t="str">
        <f>Invoer!B64</f>
        <v>Houmes Wim</v>
      </c>
      <c r="E109" s="34">
        <f>Invoer!C64+Invoer!D64</f>
        <v>0</v>
      </c>
      <c r="F109" s="34">
        <f>Invoer!M64+Invoer!N64</f>
        <v>0</v>
      </c>
      <c r="G109" s="34">
        <f>Invoer!R64+Invoer!S64</f>
        <v>0</v>
      </c>
      <c r="H109" s="34">
        <f>Invoer!AG64+Invoer!AH64</f>
        <v>0</v>
      </c>
      <c r="I109" s="34">
        <f>Invoer!AQ64+Invoer!AR64</f>
        <v>0</v>
      </c>
      <c r="J109" s="34">
        <f>Invoer!AV64+Invoer!AW64</f>
        <v>0</v>
      </c>
      <c r="K109" s="34">
        <f>Invoer!BK64+Invoer!BL64</f>
        <v>0</v>
      </c>
      <c r="L109" s="34">
        <f>SUM(E109:K109)</f>
        <v>0</v>
      </c>
      <c r="M109" s="34">
        <f>Invoer!H64+Invoer!I64</f>
        <v>0</v>
      </c>
      <c r="N109" s="34">
        <f>Invoer!W64+Invoer!X64</f>
        <v>0</v>
      </c>
      <c r="O109" s="34">
        <f>Invoer!AB64+Invoer!AC64</f>
        <v>0</v>
      </c>
      <c r="P109" s="34">
        <f>Invoer!AL64+Invoer!AM64</f>
        <v>0</v>
      </c>
      <c r="Q109" s="34">
        <f>Invoer!BA64+Invoer!BB64</f>
        <v>0</v>
      </c>
      <c r="R109" s="34">
        <f>Invoer!BF64+Invoer!BG64</f>
        <v>0</v>
      </c>
      <c r="S109" s="34">
        <f>Invoer!BP64+Invoer!BQ64</f>
        <v>0</v>
      </c>
      <c r="T109" s="34">
        <f>SUM(M109:S109)</f>
        <v>0</v>
      </c>
      <c r="U109" s="34">
        <f>T109+L109</f>
        <v>0</v>
      </c>
      <c r="V109" s="34">
        <f>RANK(U109,U$5:U$169)</f>
        <v>68</v>
      </c>
      <c r="W109" s="17"/>
      <c r="X109" s="1"/>
    </row>
    <row r="110" spans="1:24" ht="16.5">
      <c r="A110" s="17"/>
      <c r="B110" s="1"/>
      <c r="C110" s="32"/>
      <c r="D110" s="104" t="str">
        <f>Invoer!B65</f>
        <v>Huibregtse Hilbert</v>
      </c>
      <c r="E110" s="34">
        <f>Invoer!C65+Invoer!D65</f>
        <v>0</v>
      </c>
      <c r="F110" s="34">
        <f>Invoer!M65+Invoer!N65</f>
        <v>0</v>
      </c>
      <c r="G110" s="34">
        <f>Invoer!R65+Invoer!S65</f>
        <v>0</v>
      </c>
      <c r="H110" s="34">
        <f>Invoer!AG65+Invoer!AH65</f>
        <v>0</v>
      </c>
      <c r="I110" s="34">
        <f>Invoer!AQ65+Invoer!AR65</f>
        <v>0</v>
      </c>
      <c r="J110" s="34">
        <f>Invoer!AV65+Invoer!AW65</f>
        <v>0</v>
      </c>
      <c r="K110" s="34">
        <f>Invoer!BK65+Invoer!BL65</f>
        <v>0</v>
      </c>
      <c r="L110" s="34">
        <f>SUM(E110:K110)</f>
        <v>0</v>
      </c>
      <c r="M110" s="34">
        <f>Invoer!H65+Invoer!I65</f>
        <v>0</v>
      </c>
      <c r="N110" s="34">
        <f>Invoer!W65+Invoer!X65</f>
        <v>0</v>
      </c>
      <c r="O110" s="34">
        <f>Invoer!AB65+Invoer!AC65</f>
        <v>0</v>
      </c>
      <c r="P110" s="34">
        <f>Invoer!AL65+Invoer!AM65</f>
        <v>0</v>
      </c>
      <c r="Q110" s="34">
        <f>Invoer!BA65+Invoer!BB65</f>
        <v>0</v>
      </c>
      <c r="R110" s="34">
        <f>Invoer!BF65+Invoer!BG65</f>
        <v>0</v>
      </c>
      <c r="S110" s="34">
        <f>Invoer!BP65+Invoer!BQ65</f>
        <v>0</v>
      </c>
      <c r="T110" s="34">
        <f>SUM(M110:S110)</f>
        <v>0</v>
      </c>
      <c r="U110" s="34">
        <f>T110+L110</f>
        <v>0</v>
      </c>
      <c r="V110" s="34">
        <f>RANK(U110,U$5:U$169)</f>
        <v>68</v>
      </c>
      <c r="W110" s="17"/>
      <c r="X110" s="1"/>
    </row>
    <row r="111" spans="1:24" ht="16.5">
      <c r="A111" s="17"/>
      <c r="B111" s="1"/>
      <c r="C111" s="32"/>
      <c r="D111" s="104" t="str">
        <f>Invoer!B66</f>
        <v>Huibregtse Peter</v>
      </c>
      <c r="E111" s="34">
        <f>Invoer!C66+Invoer!D66</f>
        <v>0</v>
      </c>
      <c r="F111" s="34">
        <f>Invoer!M66+Invoer!N66</f>
        <v>0</v>
      </c>
      <c r="G111" s="34">
        <f>Invoer!R66+Invoer!S66</f>
        <v>0</v>
      </c>
      <c r="H111" s="34">
        <f>Invoer!AG66+Invoer!AH66</f>
        <v>0</v>
      </c>
      <c r="I111" s="34">
        <f>Invoer!AQ66+Invoer!AR66</f>
        <v>0</v>
      </c>
      <c r="J111" s="34">
        <f>Invoer!AV66+Invoer!AW66</f>
        <v>0</v>
      </c>
      <c r="K111" s="34">
        <f>Invoer!BK66+Invoer!BL66</f>
        <v>0</v>
      </c>
      <c r="L111" s="34">
        <f>SUM(E111:K111)</f>
        <v>0</v>
      </c>
      <c r="M111" s="34">
        <f>Invoer!H66+Invoer!I66</f>
        <v>0</v>
      </c>
      <c r="N111" s="34">
        <f>Invoer!W66+Invoer!X66</f>
        <v>0</v>
      </c>
      <c r="O111" s="34">
        <f>Invoer!AB66+Invoer!AC66</f>
        <v>0</v>
      </c>
      <c r="P111" s="34">
        <f>Invoer!AL66+Invoer!AM66</f>
        <v>0</v>
      </c>
      <c r="Q111" s="34">
        <f>Invoer!BA66+Invoer!BB66</f>
        <v>0</v>
      </c>
      <c r="R111" s="34">
        <f>Invoer!BF66+Invoer!BG66</f>
        <v>0</v>
      </c>
      <c r="S111" s="34">
        <f>Invoer!BP66+Invoer!BQ66</f>
        <v>0</v>
      </c>
      <c r="T111" s="34">
        <f>SUM(M111:S111)</f>
        <v>0</v>
      </c>
      <c r="U111" s="34">
        <f>T111+L111</f>
        <v>0</v>
      </c>
      <c r="V111" s="34">
        <f>RANK(U111,U$5:U$169)</f>
        <v>68</v>
      </c>
      <c r="W111" s="17"/>
      <c r="X111" s="1"/>
    </row>
    <row r="112" spans="1:24" ht="16.5">
      <c r="A112" s="17"/>
      <c r="B112" s="1"/>
      <c r="C112" s="32"/>
      <c r="D112" s="104" t="str">
        <f>Invoer!B68</f>
        <v>Huibregtse Raymo (B)</v>
      </c>
      <c r="E112" s="34">
        <f>Invoer!C68+Invoer!D68</f>
        <v>0</v>
      </c>
      <c r="F112" s="34">
        <f>Invoer!M68+Invoer!N68</f>
        <v>0</v>
      </c>
      <c r="G112" s="34">
        <f>Invoer!R68+Invoer!S68</f>
        <v>0</v>
      </c>
      <c r="H112" s="34">
        <f>Invoer!AG68+Invoer!AH68</f>
        <v>0</v>
      </c>
      <c r="I112" s="34">
        <f>Invoer!AQ68+Invoer!AR68</f>
        <v>0</v>
      </c>
      <c r="J112" s="34">
        <f>Invoer!AV68+Invoer!AW68</f>
        <v>0</v>
      </c>
      <c r="K112" s="34">
        <f>Invoer!BK68+Invoer!BL68</f>
        <v>0</v>
      </c>
      <c r="L112" s="34">
        <f>SUM(E112:K112)</f>
        <v>0</v>
      </c>
      <c r="M112" s="34">
        <f>Invoer!H68+Invoer!I68</f>
        <v>0</v>
      </c>
      <c r="N112" s="34">
        <f>Invoer!W68+Invoer!X68</f>
        <v>0</v>
      </c>
      <c r="O112" s="34">
        <f>Invoer!AB68+Invoer!AC68</f>
        <v>0</v>
      </c>
      <c r="P112" s="34">
        <f>Invoer!AL68+Invoer!AM68</f>
        <v>0</v>
      </c>
      <c r="Q112" s="34">
        <f>Invoer!BA68+Invoer!BB68</f>
        <v>0</v>
      </c>
      <c r="R112" s="34">
        <f>Invoer!BF68+Invoer!BG68</f>
        <v>0</v>
      </c>
      <c r="S112" s="34">
        <f>Invoer!BP68+Invoer!BQ68</f>
        <v>0</v>
      </c>
      <c r="T112" s="34">
        <f>SUM(M112:S112)</f>
        <v>0</v>
      </c>
      <c r="U112" s="34">
        <f>T112+L112</f>
        <v>0</v>
      </c>
      <c r="V112" s="34">
        <f>RANK(U112,U$5:U$169)</f>
        <v>68</v>
      </c>
      <c r="W112" s="17"/>
      <c r="X112" s="1"/>
    </row>
    <row r="113" spans="1:24" ht="16.5">
      <c r="A113" s="17"/>
      <c r="B113" s="1"/>
      <c r="C113" s="32"/>
      <c r="D113" s="104" t="str">
        <f>Invoer!B69</f>
        <v>Huiszoon Felix</v>
      </c>
      <c r="E113" s="34">
        <f>Invoer!C69+Invoer!D69</f>
        <v>0</v>
      </c>
      <c r="F113" s="34">
        <f>Invoer!M69+Invoer!N69</f>
        <v>0</v>
      </c>
      <c r="G113" s="34">
        <f>Invoer!R69+Invoer!S69</f>
        <v>0</v>
      </c>
      <c r="H113" s="34">
        <f>Invoer!AG69+Invoer!AH69</f>
        <v>0</v>
      </c>
      <c r="I113" s="34">
        <f>Invoer!AQ69+Invoer!AR69</f>
        <v>0</v>
      </c>
      <c r="J113" s="34">
        <f>Invoer!AV69+Invoer!AW69</f>
        <v>0</v>
      </c>
      <c r="K113" s="34">
        <f>Invoer!BK69+Invoer!BL69</f>
        <v>0</v>
      </c>
      <c r="L113" s="34">
        <f>SUM(E113:K113)</f>
        <v>0</v>
      </c>
      <c r="M113" s="34">
        <f>Invoer!H69+Invoer!I69</f>
        <v>0</v>
      </c>
      <c r="N113" s="34">
        <f>Invoer!W69+Invoer!X69</f>
        <v>0</v>
      </c>
      <c r="O113" s="34">
        <f>Invoer!AB69+Invoer!AC69</f>
        <v>0</v>
      </c>
      <c r="P113" s="34">
        <f>Invoer!AL69+Invoer!AM69</f>
        <v>0</v>
      </c>
      <c r="Q113" s="34">
        <f>Invoer!BA69+Invoer!BB69</f>
        <v>0</v>
      </c>
      <c r="R113" s="34">
        <f>Invoer!BF69+Invoer!BG69</f>
        <v>0</v>
      </c>
      <c r="S113" s="34">
        <f>Invoer!BP69+Invoer!BQ69</f>
        <v>0</v>
      </c>
      <c r="T113" s="34">
        <f>SUM(M113:S113)</f>
        <v>0</v>
      </c>
      <c r="U113" s="34">
        <f>T113+L113</f>
        <v>0</v>
      </c>
      <c r="V113" s="34">
        <f>RANK(U113,U$5:U$169)</f>
        <v>68</v>
      </c>
      <c r="W113" s="17"/>
      <c r="X113" s="1"/>
    </row>
    <row r="114" spans="1:24" ht="16.5">
      <c r="A114" s="17"/>
      <c r="B114" s="1"/>
      <c r="C114" s="32"/>
      <c r="D114" s="104" t="str">
        <f>Invoer!B70</f>
        <v>Jacobs Kees</v>
      </c>
      <c r="E114" s="34">
        <f>Invoer!C70+Invoer!D70</f>
        <v>0</v>
      </c>
      <c r="F114" s="34">
        <f>Invoer!M70+Invoer!N70</f>
        <v>0</v>
      </c>
      <c r="G114" s="34">
        <f>Invoer!R70+Invoer!S70</f>
        <v>0</v>
      </c>
      <c r="H114" s="34">
        <f>Invoer!AG70+Invoer!AH70</f>
        <v>0</v>
      </c>
      <c r="I114" s="34">
        <f>Invoer!AQ70+Invoer!AR70</f>
        <v>0</v>
      </c>
      <c r="J114" s="34">
        <f>Invoer!AV70+Invoer!AW70</f>
        <v>0</v>
      </c>
      <c r="K114" s="34">
        <f>Invoer!BK70+Invoer!BL70</f>
        <v>0</v>
      </c>
      <c r="L114" s="34">
        <f>SUM(E114:K114)</f>
        <v>0</v>
      </c>
      <c r="M114" s="34">
        <f>Invoer!H70+Invoer!I70</f>
        <v>0</v>
      </c>
      <c r="N114" s="34">
        <f>Invoer!W70+Invoer!X70</f>
        <v>0</v>
      </c>
      <c r="O114" s="34">
        <f>Invoer!AB70+Invoer!AC70</f>
        <v>0</v>
      </c>
      <c r="P114" s="34">
        <f>Invoer!AL70+Invoer!AM70</f>
        <v>0</v>
      </c>
      <c r="Q114" s="34">
        <f>Invoer!BA70+Invoer!BB70</f>
        <v>0</v>
      </c>
      <c r="R114" s="34">
        <f>Invoer!BF70+Invoer!BG70</f>
        <v>0</v>
      </c>
      <c r="S114" s="34">
        <f>Invoer!BP70+Invoer!BQ70</f>
        <v>0</v>
      </c>
      <c r="T114" s="34">
        <f>SUM(M114:S114)</f>
        <v>0</v>
      </c>
      <c r="U114" s="34">
        <f>T114+L114</f>
        <v>0</v>
      </c>
      <c r="V114" s="34">
        <f>RANK(U114,U$5:U$169)</f>
        <v>68</v>
      </c>
      <c r="W114" s="17"/>
      <c r="X114" s="1"/>
    </row>
    <row r="115" spans="1:24" ht="16.5">
      <c r="A115" s="17"/>
      <c r="B115" s="1"/>
      <c r="C115" s="32"/>
      <c r="D115" s="104" t="str">
        <f>Invoer!B73</f>
        <v>Janisse Matthijs </v>
      </c>
      <c r="E115" s="34">
        <f>Invoer!C73+Invoer!D73</f>
        <v>0</v>
      </c>
      <c r="F115" s="34">
        <f>Invoer!M73+Invoer!N73</f>
        <v>0</v>
      </c>
      <c r="G115" s="34">
        <f>Invoer!R73+Invoer!S73</f>
        <v>0</v>
      </c>
      <c r="H115" s="34">
        <f>Invoer!AG73+Invoer!AH73</f>
        <v>0</v>
      </c>
      <c r="I115" s="34">
        <f>Invoer!AQ73+Invoer!AR73</f>
        <v>0</v>
      </c>
      <c r="J115" s="34">
        <f>Invoer!AV73+Invoer!AW73</f>
        <v>0</v>
      </c>
      <c r="K115" s="34">
        <f>Invoer!BK73+Invoer!BL73</f>
        <v>0</v>
      </c>
      <c r="L115" s="34">
        <f>SUM(E115:K115)</f>
        <v>0</v>
      </c>
      <c r="M115" s="34">
        <f>Invoer!H73+Invoer!I73</f>
        <v>0</v>
      </c>
      <c r="N115" s="34">
        <f>Invoer!W73+Invoer!X73</f>
        <v>0</v>
      </c>
      <c r="O115" s="34">
        <f>Invoer!AB73+Invoer!AC73</f>
        <v>0</v>
      </c>
      <c r="P115" s="34">
        <f>Invoer!AL73+Invoer!AM73</f>
        <v>0</v>
      </c>
      <c r="Q115" s="34">
        <f>Invoer!BA73+Invoer!BB73</f>
        <v>0</v>
      </c>
      <c r="R115" s="34">
        <f>Invoer!BF73+Invoer!BG73</f>
        <v>0</v>
      </c>
      <c r="S115" s="34">
        <f>Invoer!BP73+Invoer!BQ73</f>
        <v>0</v>
      </c>
      <c r="T115" s="34">
        <f>SUM(M115:S115)</f>
        <v>0</v>
      </c>
      <c r="U115" s="34">
        <f>T115+L115</f>
        <v>0</v>
      </c>
      <c r="V115" s="34">
        <f>RANK(U115,U$5:U$169)</f>
        <v>68</v>
      </c>
      <c r="W115" s="17"/>
      <c r="X115" s="1"/>
    </row>
    <row r="116" spans="1:24" ht="16.5">
      <c r="A116" s="17"/>
      <c r="B116" s="1"/>
      <c r="C116" s="32"/>
      <c r="D116" s="104" t="str">
        <f>Invoer!B75</f>
        <v>Janse Aart</v>
      </c>
      <c r="E116" s="34">
        <f>Invoer!C75+Invoer!D75</f>
        <v>0</v>
      </c>
      <c r="F116" s="34">
        <f>Invoer!M75+Invoer!N75</f>
        <v>0</v>
      </c>
      <c r="G116" s="34">
        <f>Invoer!R75+Invoer!S75</f>
        <v>0</v>
      </c>
      <c r="H116" s="34">
        <f>Invoer!AG75+Invoer!AH75</f>
        <v>0</v>
      </c>
      <c r="I116" s="34">
        <f>Invoer!AQ75+Invoer!AR75</f>
        <v>0</v>
      </c>
      <c r="J116" s="34">
        <f>Invoer!AV75+Invoer!AW75</f>
        <v>0</v>
      </c>
      <c r="K116" s="34">
        <f>Invoer!BK75+Invoer!BL75</f>
        <v>0</v>
      </c>
      <c r="L116" s="34">
        <f>SUM(E116:K116)</f>
        <v>0</v>
      </c>
      <c r="M116" s="34">
        <f>Invoer!H75+Invoer!I75</f>
        <v>0</v>
      </c>
      <c r="N116" s="34">
        <f>Invoer!W75+Invoer!X75</f>
        <v>0</v>
      </c>
      <c r="O116" s="34">
        <f>Invoer!AB75+Invoer!AC75</f>
        <v>0</v>
      </c>
      <c r="P116" s="34">
        <f>Invoer!AL75+Invoer!AM75</f>
        <v>0</v>
      </c>
      <c r="Q116" s="34">
        <f>Invoer!BA75+Invoer!BB75</f>
        <v>0</v>
      </c>
      <c r="R116" s="34">
        <f>Invoer!BF75+Invoer!BG75</f>
        <v>0</v>
      </c>
      <c r="S116" s="34">
        <f>Invoer!BP75+Invoer!BQ75</f>
        <v>0</v>
      </c>
      <c r="T116" s="34">
        <f>SUM(M116:S116)</f>
        <v>0</v>
      </c>
      <c r="U116" s="34">
        <f>T116+L116</f>
        <v>0</v>
      </c>
      <c r="V116" s="34">
        <f>RANK(U116,U$5:U$169)</f>
        <v>68</v>
      </c>
      <c r="W116" s="17"/>
      <c r="X116" s="1"/>
    </row>
    <row r="117" spans="1:24" ht="16.5">
      <c r="A117" s="17"/>
      <c r="B117" s="1"/>
      <c r="C117" s="32"/>
      <c r="D117" s="104" t="str">
        <f>Invoer!B76</f>
        <v>Janse Mariska (A)</v>
      </c>
      <c r="E117" s="34">
        <f>Invoer!C76+Invoer!D76</f>
        <v>0</v>
      </c>
      <c r="F117" s="34">
        <f>Invoer!M76+Invoer!N76</f>
        <v>0</v>
      </c>
      <c r="G117" s="34">
        <f>Invoer!R76+Invoer!S76</f>
        <v>0</v>
      </c>
      <c r="H117" s="34">
        <f>Invoer!AG76+Invoer!AH76</f>
        <v>0</v>
      </c>
      <c r="I117" s="34">
        <f>Invoer!AQ76+Invoer!AR76</f>
        <v>0</v>
      </c>
      <c r="J117" s="34">
        <f>Invoer!AV76+Invoer!AW76</f>
        <v>0</v>
      </c>
      <c r="K117" s="34">
        <f>Invoer!BK76+Invoer!BL76</f>
        <v>0</v>
      </c>
      <c r="L117" s="34">
        <f>SUM(E117:K117)</f>
        <v>0</v>
      </c>
      <c r="M117" s="34">
        <f>Invoer!H76+Invoer!I76</f>
        <v>0</v>
      </c>
      <c r="N117" s="34">
        <f>Invoer!W76+Invoer!X76</f>
        <v>0</v>
      </c>
      <c r="O117" s="34">
        <f>Invoer!AB76+Invoer!AC76</f>
        <v>0</v>
      </c>
      <c r="P117" s="34">
        <f>Invoer!AL76+Invoer!AM76</f>
        <v>0</v>
      </c>
      <c r="Q117" s="34">
        <f>Invoer!BA76+Invoer!BB76</f>
        <v>0</v>
      </c>
      <c r="R117" s="34">
        <f>Invoer!BF76+Invoer!BG76</f>
        <v>0</v>
      </c>
      <c r="S117" s="34">
        <f>Invoer!BP76+Invoer!BQ76</f>
        <v>0</v>
      </c>
      <c r="T117" s="34">
        <f>SUM(M117:S117)</f>
        <v>0</v>
      </c>
      <c r="U117" s="34">
        <f>T117+L117</f>
        <v>0</v>
      </c>
      <c r="V117" s="34">
        <f>RANK(U117,U$5:U$169)</f>
        <v>68</v>
      </c>
      <c r="W117" s="17"/>
      <c r="X117" s="1"/>
    </row>
    <row r="118" spans="1:24" ht="16.5">
      <c r="A118" s="17"/>
      <c r="B118" s="1"/>
      <c r="C118" s="32"/>
      <c r="D118" s="104" t="str">
        <f>Invoer!B77</f>
        <v>Jong Ton  de</v>
      </c>
      <c r="E118" s="34">
        <f>Invoer!C77+Invoer!D77</f>
        <v>0</v>
      </c>
      <c r="F118" s="34">
        <f>Invoer!M77+Invoer!N77</f>
        <v>0</v>
      </c>
      <c r="G118" s="34">
        <f>Invoer!R77+Invoer!S77</f>
        <v>0</v>
      </c>
      <c r="H118" s="34">
        <f>Invoer!AG77+Invoer!AH77</f>
        <v>0</v>
      </c>
      <c r="I118" s="34">
        <f>Invoer!AQ77+Invoer!AR77</f>
        <v>0</v>
      </c>
      <c r="J118" s="34">
        <f>Invoer!AV77+Invoer!AW77</f>
        <v>0</v>
      </c>
      <c r="K118" s="34">
        <f>Invoer!BK77+Invoer!BL77</f>
        <v>0</v>
      </c>
      <c r="L118" s="34">
        <f>SUM(E118:K118)</f>
        <v>0</v>
      </c>
      <c r="M118" s="34">
        <f>Invoer!H77+Invoer!I77</f>
        <v>0</v>
      </c>
      <c r="N118" s="34">
        <f>Invoer!W77+Invoer!X77</f>
        <v>0</v>
      </c>
      <c r="O118" s="34">
        <f>Invoer!AB77+Invoer!AC77</f>
        <v>0</v>
      </c>
      <c r="P118" s="34">
        <f>Invoer!AL77+Invoer!AM77</f>
        <v>0</v>
      </c>
      <c r="Q118" s="34">
        <f>Invoer!BA77+Invoer!BB77</f>
        <v>0</v>
      </c>
      <c r="R118" s="34">
        <f>Invoer!BF77+Invoer!BG77</f>
        <v>0</v>
      </c>
      <c r="S118" s="34">
        <f>Invoer!BP77+Invoer!BQ77</f>
        <v>0</v>
      </c>
      <c r="T118" s="34">
        <f>SUM(M118:S118)</f>
        <v>0</v>
      </c>
      <c r="U118" s="34">
        <f>T118+L118</f>
        <v>0</v>
      </c>
      <c r="V118" s="34">
        <f>RANK(U118,U$5:U$169)</f>
        <v>68</v>
      </c>
      <c r="W118" s="17"/>
      <c r="X118" s="1"/>
    </row>
    <row r="119" spans="1:24" ht="16.5">
      <c r="A119" s="17"/>
      <c r="B119" s="1"/>
      <c r="C119" s="32"/>
      <c r="D119" s="104" t="str">
        <f>Invoer!B78</f>
        <v>Jonge J.A. de</v>
      </c>
      <c r="E119" s="34">
        <f>Invoer!C78+Invoer!D78</f>
        <v>0</v>
      </c>
      <c r="F119" s="34">
        <f>Invoer!M78+Invoer!N78</f>
        <v>0</v>
      </c>
      <c r="G119" s="34">
        <f>Invoer!R78+Invoer!S78</f>
        <v>0</v>
      </c>
      <c r="H119" s="34">
        <f>Invoer!AG78+Invoer!AH78</f>
        <v>0</v>
      </c>
      <c r="I119" s="34">
        <f>Invoer!AQ78+Invoer!AR78</f>
        <v>0</v>
      </c>
      <c r="J119" s="34">
        <f>Invoer!AV78+Invoer!AW78</f>
        <v>0</v>
      </c>
      <c r="K119" s="34">
        <f>Invoer!BK78+Invoer!BL78</f>
        <v>0</v>
      </c>
      <c r="L119" s="34">
        <f>SUM(E119:K119)</f>
        <v>0</v>
      </c>
      <c r="M119" s="34">
        <f>Invoer!H78+Invoer!I78</f>
        <v>0</v>
      </c>
      <c r="N119" s="34">
        <f>Invoer!W78+Invoer!X78</f>
        <v>0</v>
      </c>
      <c r="O119" s="34">
        <f>Invoer!AB78+Invoer!AC78</f>
        <v>0</v>
      </c>
      <c r="P119" s="34">
        <f>Invoer!AL78+Invoer!AM78</f>
        <v>0</v>
      </c>
      <c r="Q119" s="34">
        <f>Invoer!BA78+Invoer!BB78</f>
        <v>0</v>
      </c>
      <c r="R119" s="34">
        <f>Invoer!BF78+Invoer!BG78</f>
        <v>0</v>
      </c>
      <c r="S119" s="34">
        <f>Invoer!BP78+Invoer!BQ78</f>
        <v>0</v>
      </c>
      <c r="T119" s="34">
        <f>SUM(M119:S119)</f>
        <v>0</v>
      </c>
      <c r="U119" s="34">
        <f>T119+L119</f>
        <v>0</v>
      </c>
      <c r="V119" s="34">
        <f>RANK(U119,U$5:U$169)</f>
        <v>68</v>
      </c>
      <c r="W119" s="17"/>
      <c r="X119" s="1"/>
    </row>
    <row r="120" spans="1:24" ht="16.5">
      <c r="A120" s="17"/>
      <c r="B120" s="1"/>
      <c r="C120" s="32"/>
      <c r="D120" s="104" t="str">
        <f>Invoer!B79</f>
        <v>Kamp Bertus</v>
      </c>
      <c r="E120" s="34">
        <f>Invoer!C79+Invoer!D79</f>
        <v>0</v>
      </c>
      <c r="F120" s="34">
        <f>Invoer!M79+Invoer!N79</f>
        <v>0</v>
      </c>
      <c r="G120" s="34">
        <f>Invoer!R79+Invoer!S79</f>
        <v>0</v>
      </c>
      <c r="H120" s="34">
        <f>Invoer!AG79+Invoer!AH79</f>
        <v>0</v>
      </c>
      <c r="I120" s="34">
        <f>Invoer!AQ79+Invoer!AR79</f>
        <v>0</v>
      </c>
      <c r="J120" s="34">
        <f>Invoer!AV79+Invoer!AW79</f>
        <v>0</v>
      </c>
      <c r="K120" s="34">
        <f>Invoer!BK79+Invoer!BL79</f>
        <v>0</v>
      </c>
      <c r="L120" s="34">
        <f>SUM(E120:K120)</f>
        <v>0</v>
      </c>
      <c r="M120" s="34">
        <f>Invoer!H79+Invoer!I79</f>
        <v>0</v>
      </c>
      <c r="N120" s="34">
        <f>Invoer!W79+Invoer!X79</f>
        <v>0</v>
      </c>
      <c r="O120" s="34">
        <f>Invoer!AB79+Invoer!AC79</f>
        <v>0</v>
      </c>
      <c r="P120" s="34">
        <f>Invoer!AL79+Invoer!AM79</f>
        <v>0</v>
      </c>
      <c r="Q120" s="34">
        <f>Invoer!BA79+Invoer!BB79</f>
        <v>0</v>
      </c>
      <c r="R120" s="34">
        <f>Invoer!BF79+Invoer!BG79</f>
        <v>0</v>
      </c>
      <c r="S120" s="34">
        <f>Invoer!BP79+Invoer!BQ79</f>
        <v>0</v>
      </c>
      <c r="T120" s="34">
        <f>SUM(M120:S120)</f>
        <v>0</v>
      </c>
      <c r="U120" s="34">
        <f>T120+L120</f>
        <v>0</v>
      </c>
      <c r="V120" s="34">
        <f>RANK(U120,U$5:U$169)</f>
        <v>68</v>
      </c>
      <c r="W120" s="17"/>
      <c r="X120" s="1"/>
    </row>
    <row r="121" spans="1:24" ht="16.5">
      <c r="A121" s="17"/>
      <c r="B121" s="1"/>
      <c r="C121" s="32"/>
      <c r="D121" s="104" t="str">
        <f>Invoer!B81</f>
        <v>Keulen Kees van</v>
      </c>
      <c r="E121" s="34">
        <f>Invoer!C81+Invoer!D81</f>
        <v>0</v>
      </c>
      <c r="F121" s="34">
        <f>Invoer!M81+Invoer!N81</f>
        <v>0</v>
      </c>
      <c r="G121" s="34">
        <f>Invoer!R81+Invoer!S81</f>
        <v>0</v>
      </c>
      <c r="H121" s="34">
        <f>Invoer!AG81+Invoer!AH81</f>
        <v>0</v>
      </c>
      <c r="I121" s="34">
        <f>Invoer!AQ81+Invoer!AR81</f>
        <v>0</v>
      </c>
      <c r="J121" s="34">
        <f>Invoer!AV81+Invoer!AW81</f>
        <v>0</v>
      </c>
      <c r="K121" s="34">
        <f>Invoer!BK81+Invoer!BL81</f>
        <v>0</v>
      </c>
      <c r="L121" s="34">
        <f>SUM(E121:K121)</f>
        <v>0</v>
      </c>
      <c r="M121" s="34">
        <f>Invoer!H81+Invoer!I81</f>
        <v>0</v>
      </c>
      <c r="N121" s="34">
        <f>Invoer!W81+Invoer!X81</f>
        <v>0</v>
      </c>
      <c r="O121" s="34">
        <f>Invoer!AB81+Invoer!AC81</f>
        <v>0</v>
      </c>
      <c r="P121" s="34">
        <f>Invoer!AL81+Invoer!AM81</f>
        <v>0</v>
      </c>
      <c r="Q121" s="34">
        <f>Invoer!BA81+Invoer!BB81</f>
        <v>0</v>
      </c>
      <c r="R121" s="34">
        <f>Invoer!BF81+Invoer!BG81</f>
        <v>0</v>
      </c>
      <c r="S121" s="34">
        <f>Invoer!BP81+Invoer!BQ81</f>
        <v>0</v>
      </c>
      <c r="T121" s="34">
        <f>SUM(M121:S121)</f>
        <v>0</v>
      </c>
      <c r="U121" s="34">
        <f>T121+L121</f>
        <v>0</v>
      </c>
      <c r="V121" s="34">
        <f>RANK(U121,U$5:U$169)</f>
        <v>68</v>
      </c>
      <c r="W121" s="17"/>
      <c r="X121" s="1"/>
    </row>
    <row r="122" spans="1:24" ht="16.5">
      <c r="A122" s="17"/>
      <c r="B122" s="1"/>
      <c r="C122" s="32"/>
      <c r="D122" s="104" t="str">
        <f>Invoer!B83</f>
        <v>Kleinen Leon</v>
      </c>
      <c r="E122" s="34">
        <f>Invoer!C83+Invoer!D83</f>
        <v>0</v>
      </c>
      <c r="F122" s="34">
        <f>Invoer!M83+Invoer!N83</f>
        <v>0</v>
      </c>
      <c r="G122" s="34">
        <f>Invoer!R83+Invoer!S83</f>
        <v>0</v>
      </c>
      <c r="H122" s="34">
        <f>Invoer!AG83+Invoer!AH83</f>
        <v>0</v>
      </c>
      <c r="I122" s="34">
        <f>Invoer!AQ83+Invoer!AR83</f>
        <v>0</v>
      </c>
      <c r="J122" s="34">
        <f>Invoer!AV83+Invoer!AW83</f>
        <v>0</v>
      </c>
      <c r="K122" s="34">
        <f>Invoer!BK83+Invoer!BL83</f>
        <v>0</v>
      </c>
      <c r="L122" s="34">
        <f>SUM(E122:K122)</f>
        <v>0</v>
      </c>
      <c r="M122" s="34">
        <f>Invoer!H83+Invoer!I83</f>
        <v>0</v>
      </c>
      <c r="N122" s="34">
        <f>Invoer!W83+Invoer!X83</f>
        <v>0</v>
      </c>
      <c r="O122" s="34">
        <f>Invoer!AB83+Invoer!AC83</f>
        <v>0</v>
      </c>
      <c r="P122" s="34">
        <f>Invoer!AL83+Invoer!AM83</f>
        <v>0</v>
      </c>
      <c r="Q122" s="34">
        <f>Invoer!BA83+Invoer!BB83</f>
        <v>0</v>
      </c>
      <c r="R122" s="34">
        <f>Invoer!BF83+Invoer!BG83</f>
        <v>0</v>
      </c>
      <c r="S122" s="34">
        <f>Invoer!BP83+Invoer!BQ83</f>
        <v>0</v>
      </c>
      <c r="T122" s="34">
        <f>SUM(M122:S122)</f>
        <v>0</v>
      </c>
      <c r="U122" s="34">
        <f>T122+L122</f>
        <v>0</v>
      </c>
      <c r="V122" s="34">
        <f>RANK(U122,U$5:U$169)</f>
        <v>68</v>
      </c>
      <c r="W122" s="17"/>
      <c r="X122" s="1"/>
    </row>
    <row r="123" spans="1:24" ht="16.5">
      <c r="A123" s="17"/>
      <c r="B123" s="1"/>
      <c r="C123" s="32"/>
      <c r="D123" s="104" t="str">
        <f>Invoer!B87</f>
        <v>Kok Rinus de</v>
      </c>
      <c r="E123" s="34">
        <f>Invoer!C87+Invoer!D87</f>
        <v>0</v>
      </c>
      <c r="F123" s="34">
        <f>Invoer!M87+Invoer!N87</f>
        <v>0</v>
      </c>
      <c r="G123" s="34">
        <f>Invoer!R87+Invoer!S87</f>
        <v>0</v>
      </c>
      <c r="H123" s="34">
        <f>Invoer!AG87+Invoer!AH87</f>
        <v>0</v>
      </c>
      <c r="I123" s="34">
        <f>Invoer!AQ87+Invoer!AR87</f>
        <v>0</v>
      </c>
      <c r="J123" s="34">
        <f>Invoer!AV87+Invoer!AW87</f>
        <v>0</v>
      </c>
      <c r="K123" s="34">
        <f>Invoer!BK87+Invoer!BL87</f>
        <v>0</v>
      </c>
      <c r="L123" s="34">
        <f>SUM(E123:K123)</f>
        <v>0</v>
      </c>
      <c r="M123" s="34">
        <f>Invoer!H87+Invoer!I87</f>
        <v>0</v>
      </c>
      <c r="N123" s="34">
        <f>Invoer!W87+Invoer!X87</f>
        <v>0</v>
      </c>
      <c r="O123" s="34">
        <f>Invoer!AB87+Invoer!AC87</f>
        <v>0</v>
      </c>
      <c r="P123" s="34">
        <f>Invoer!AL87+Invoer!AM87</f>
        <v>0</v>
      </c>
      <c r="Q123" s="34">
        <f>Invoer!BA87+Invoer!BB87</f>
        <v>0</v>
      </c>
      <c r="R123" s="34">
        <f>Invoer!BF87+Invoer!BG87</f>
        <v>0</v>
      </c>
      <c r="S123" s="34">
        <f>Invoer!BP87+Invoer!BQ87</f>
        <v>0</v>
      </c>
      <c r="T123" s="34">
        <f>SUM(M123:S123)</f>
        <v>0</v>
      </c>
      <c r="U123" s="34">
        <f>T123+L123</f>
        <v>0</v>
      </c>
      <c r="V123" s="34">
        <f>RANK(U123,U$5:U$169)</f>
        <v>68</v>
      </c>
      <c r="W123" s="17"/>
      <c r="X123" s="1"/>
    </row>
    <row r="124" spans="1:24" ht="16.5">
      <c r="A124" s="17"/>
      <c r="B124" s="1"/>
      <c r="C124" s="32"/>
      <c r="D124" s="104" t="str">
        <f>Invoer!B89</f>
        <v>Koppejan Kirby (B)</v>
      </c>
      <c r="E124" s="34">
        <f>Invoer!C89+Invoer!D89</f>
        <v>0</v>
      </c>
      <c r="F124" s="34">
        <f>Invoer!M89+Invoer!N89</f>
        <v>0</v>
      </c>
      <c r="G124" s="34">
        <f>Invoer!R89+Invoer!S89</f>
        <v>0</v>
      </c>
      <c r="H124" s="34">
        <f>Invoer!AG89+Invoer!AH89</f>
        <v>0</v>
      </c>
      <c r="I124" s="34">
        <f>Invoer!AQ89+Invoer!AR89</f>
        <v>0</v>
      </c>
      <c r="J124" s="34">
        <f>Invoer!AV89+Invoer!AW89</f>
        <v>0</v>
      </c>
      <c r="K124" s="34">
        <f>Invoer!BK89+Invoer!BL89</f>
        <v>0</v>
      </c>
      <c r="L124" s="34">
        <f>SUM(E124:K124)</f>
        <v>0</v>
      </c>
      <c r="M124" s="34">
        <f>Invoer!H89+Invoer!I89</f>
        <v>0</v>
      </c>
      <c r="N124" s="34">
        <f>Invoer!W89+Invoer!X89</f>
        <v>0</v>
      </c>
      <c r="O124" s="34">
        <f>Invoer!AB89+Invoer!AC89</f>
        <v>0</v>
      </c>
      <c r="P124" s="34">
        <f>Invoer!AL89+Invoer!AM89</f>
        <v>0</v>
      </c>
      <c r="Q124" s="34">
        <f>Invoer!BA89+Invoer!BB89</f>
        <v>0</v>
      </c>
      <c r="R124" s="34">
        <f>Invoer!BF89+Invoer!BG89</f>
        <v>0</v>
      </c>
      <c r="S124" s="34">
        <f>Invoer!BP89+Invoer!BQ89</f>
        <v>0</v>
      </c>
      <c r="T124" s="34">
        <f>SUM(M124:S124)</f>
        <v>0</v>
      </c>
      <c r="U124" s="34">
        <f>T124+L124</f>
        <v>0</v>
      </c>
      <c r="V124" s="34">
        <f>RANK(U124,U$5:U$169)</f>
        <v>68</v>
      </c>
      <c r="W124" s="17"/>
      <c r="X124" s="1"/>
    </row>
    <row r="125" spans="1:24" ht="16.5">
      <c r="A125" s="17"/>
      <c r="B125" s="1"/>
      <c r="C125" s="32"/>
      <c r="D125" s="104" t="str">
        <f>Invoer!B90</f>
        <v>Langosch Michel</v>
      </c>
      <c r="E125" s="34">
        <f>Invoer!C90+Invoer!D90</f>
        <v>0</v>
      </c>
      <c r="F125" s="34">
        <f>Invoer!M90+Invoer!N90</f>
        <v>0</v>
      </c>
      <c r="G125" s="34">
        <f>Invoer!R90+Invoer!S90</f>
        <v>0</v>
      </c>
      <c r="H125" s="34">
        <f>Invoer!AG90+Invoer!AH90</f>
        <v>0</v>
      </c>
      <c r="I125" s="34">
        <f>Invoer!AQ90+Invoer!AR90</f>
        <v>0</v>
      </c>
      <c r="J125" s="34">
        <f>Invoer!AV90+Invoer!AW90</f>
        <v>0</v>
      </c>
      <c r="K125" s="34">
        <f>Invoer!BK90+Invoer!BL90</f>
        <v>0</v>
      </c>
      <c r="L125" s="34">
        <f>SUM(E125:K125)</f>
        <v>0</v>
      </c>
      <c r="M125" s="34">
        <f>Invoer!H90+Invoer!I90</f>
        <v>0</v>
      </c>
      <c r="N125" s="34">
        <f>Invoer!W90+Invoer!X90</f>
        <v>0</v>
      </c>
      <c r="O125" s="34">
        <f>Invoer!AB90+Invoer!AC90</f>
        <v>0</v>
      </c>
      <c r="P125" s="34">
        <f>Invoer!AL90+Invoer!AM90</f>
        <v>0</v>
      </c>
      <c r="Q125" s="34">
        <f>Invoer!BA90+Invoer!BB90</f>
        <v>0</v>
      </c>
      <c r="R125" s="34">
        <f>Invoer!BF90+Invoer!BG90</f>
        <v>0</v>
      </c>
      <c r="S125" s="34">
        <f>Invoer!BP90+Invoer!BQ90</f>
        <v>0</v>
      </c>
      <c r="T125" s="34">
        <f>SUM(M125:S125)</f>
        <v>0</v>
      </c>
      <c r="U125" s="34">
        <f>T125+L125</f>
        <v>0</v>
      </c>
      <c r="V125" s="34">
        <f>RANK(U125,U$5:U$169)</f>
        <v>68</v>
      </c>
      <c r="W125" s="17"/>
      <c r="X125" s="1"/>
    </row>
    <row r="126" spans="1:24" ht="16.5">
      <c r="A126" s="17"/>
      <c r="B126" s="1"/>
      <c r="C126" s="32"/>
      <c r="D126" s="104" t="str">
        <f>Invoer!B91</f>
        <v>Lorello Antonio (J15)</v>
      </c>
      <c r="E126" s="34">
        <f>Invoer!C91+Invoer!D91</f>
        <v>0</v>
      </c>
      <c r="F126" s="34">
        <f>Invoer!M91+Invoer!N91</f>
        <v>0</v>
      </c>
      <c r="G126" s="34">
        <f>Invoer!R91+Invoer!S91</f>
        <v>0</v>
      </c>
      <c r="H126" s="34">
        <f>Invoer!AG91+Invoer!AH91</f>
        <v>0</v>
      </c>
      <c r="I126" s="34">
        <f>Invoer!AQ91+Invoer!AR91</f>
        <v>0</v>
      </c>
      <c r="J126" s="34">
        <f>Invoer!AV91+Invoer!AW91</f>
        <v>0</v>
      </c>
      <c r="K126" s="34">
        <f>Invoer!BK91+Invoer!BL91</f>
        <v>0</v>
      </c>
      <c r="L126" s="34">
        <f>SUM(E126:K126)</f>
        <v>0</v>
      </c>
      <c r="M126" s="34">
        <f>Invoer!H91+Invoer!I91</f>
        <v>0</v>
      </c>
      <c r="N126" s="34">
        <f>Invoer!W91+Invoer!X91</f>
        <v>0</v>
      </c>
      <c r="O126" s="34">
        <f>Invoer!AB91+Invoer!AC91</f>
        <v>0</v>
      </c>
      <c r="P126" s="34">
        <f>Invoer!AL91+Invoer!AM91</f>
        <v>0</v>
      </c>
      <c r="Q126" s="34">
        <f>Invoer!BA91+Invoer!BB91</f>
        <v>0</v>
      </c>
      <c r="R126" s="34">
        <f>Invoer!BF91+Invoer!BG91</f>
        <v>0</v>
      </c>
      <c r="S126" s="34">
        <f>Invoer!BP91+Invoer!BQ91</f>
        <v>0</v>
      </c>
      <c r="T126" s="34">
        <f>SUM(M126:S126)</f>
        <v>0</v>
      </c>
      <c r="U126" s="34">
        <f>T126+L126</f>
        <v>0</v>
      </c>
      <c r="V126" s="34">
        <f>RANK(U126,U$5:U$169)</f>
        <v>68</v>
      </c>
      <c r="W126" s="17"/>
      <c r="X126" s="1"/>
    </row>
    <row r="127" spans="1:24" ht="16.5">
      <c r="A127" s="17"/>
      <c r="B127" s="1"/>
      <c r="C127" s="32"/>
      <c r="D127" s="104" t="str">
        <f>Invoer!B92</f>
        <v>Marteijn Kees</v>
      </c>
      <c r="E127" s="34">
        <f>Invoer!C92+Invoer!D92</f>
        <v>0</v>
      </c>
      <c r="F127" s="34">
        <f>Invoer!M92+Invoer!N92</f>
        <v>0</v>
      </c>
      <c r="G127" s="34">
        <f>Invoer!R92+Invoer!S92</f>
        <v>0</v>
      </c>
      <c r="H127" s="34">
        <f>Invoer!AG92+Invoer!AH92</f>
        <v>0</v>
      </c>
      <c r="I127" s="34">
        <f>Invoer!AQ92+Invoer!AR92</f>
        <v>0</v>
      </c>
      <c r="J127" s="34">
        <f>Invoer!AV92+Invoer!AW92</f>
        <v>0</v>
      </c>
      <c r="K127" s="34">
        <f>Invoer!BK92+Invoer!BL92</f>
        <v>0</v>
      </c>
      <c r="L127" s="34">
        <f>SUM(E127:K127)</f>
        <v>0</v>
      </c>
      <c r="M127" s="34">
        <f>Invoer!H92+Invoer!I92</f>
        <v>0</v>
      </c>
      <c r="N127" s="34">
        <f>Invoer!W92+Invoer!X92</f>
        <v>0</v>
      </c>
      <c r="O127" s="34">
        <f>Invoer!AB92+Invoer!AC92</f>
        <v>0</v>
      </c>
      <c r="P127" s="34">
        <f>Invoer!AL92+Invoer!AM92</f>
        <v>0</v>
      </c>
      <c r="Q127" s="34">
        <f>Invoer!BA92+Invoer!BB92</f>
        <v>0</v>
      </c>
      <c r="R127" s="34">
        <f>Invoer!BF92+Invoer!BG92</f>
        <v>0</v>
      </c>
      <c r="S127" s="34">
        <f>Invoer!BP92+Invoer!BQ92</f>
        <v>0</v>
      </c>
      <c r="T127" s="34">
        <f>SUM(M127:S127)</f>
        <v>0</v>
      </c>
      <c r="U127" s="34">
        <f>T127+L127</f>
        <v>0</v>
      </c>
      <c r="V127" s="34">
        <f>RANK(U127,U$5:U$169)</f>
        <v>68</v>
      </c>
      <c r="W127" s="17"/>
      <c r="X127" s="1"/>
    </row>
    <row r="128" spans="1:24" ht="16.5">
      <c r="A128" s="17"/>
      <c r="B128" s="1"/>
      <c r="C128" s="32"/>
      <c r="D128" s="104" t="str">
        <f>Invoer!B93</f>
        <v>Melse Erik</v>
      </c>
      <c r="E128" s="34">
        <f>Invoer!C93+Invoer!D93</f>
        <v>0</v>
      </c>
      <c r="F128" s="34">
        <f>Invoer!M93+Invoer!N93</f>
        <v>0</v>
      </c>
      <c r="G128" s="34">
        <f>Invoer!R93+Invoer!S93</f>
        <v>0</v>
      </c>
      <c r="H128" s="34">
        <f>Invoer!AG93+Invoer!AH93</f>
        <v>0</v>
      </c>
      <c r="I128" s="34">
        <f>Invoer!AQ93+Invoer!AR93</f>
        <v>0</v>
      </c>
      <c r="J128" s="34">
        <f>Invoer!AV93+Invoer!AW93</f>
        <v>0</v>
      </c>
      <c r="K128" s="34">
        <f>Invoer!BK93+Invoer!BL93</f>
        <v>0</v>
      </c>
      <c r="L128" s="34">
        <f>SUM(E128:K128)</f>
        <v>0</v>
      </c>
      <c r="M128" s="34">
        <f>Invoer!H93+Invoer!I93</f>
        <v>0</v>
      </c>
      <c r="N128" s="34">
        <f>Invoer!W93+Invoer!X93</f>
        <v>0</v>
      </c>
      <c r="O128" s="34">
        <f>Invoer!AB93+Invoer!AC93</f>
        <v>0</v>
      </c>
      <c r="P128" s="34">
        <f>Invoer!AL93+Invoer!AM93</f>
        <v>0</v>
      </c>
      <c r="Q128" s="34">
        <f>Invoer!BA93+Invoer!BB93</f>
        <v>0</v>
      </c>
      <c r="R128" s="34">
        <f>Invoer!BF93+Invoer!BG93</f>
        <v>0</v>
      </c>
      <c r="S128" s="34">
        <f>Invoer!BP93+Invoer!BQ93</f>
        <v>0</v>
      </c>
      <c r="T128" s="34">
        <f>SUM(M128:S128)</f>
        <v>0</v>
      </c>
      <c r="U128" s="34">
        <f>T128+L128</f>
        <v>0</v>
      </c>
      <c r="V128" s="34">
        <f>RANK(U128,U$5:U$169)</f>
        <v>68</v>
      </c>
      <c r="W128" s="17"/>
      <c r="X128" s="1"/>
    </row>
    <row r="129" spans="1:24" ht="16.5">
      <c r="A129" s="17"/>
      <c r="B129" s="1"/>
      <c r="C129" s="32"/>
      <c r="D129" s="104" t="str">
        <f>Invoer!B95</f>
        <v>Meulmeester Arjen de</v>
      </c>
      <c r="E129" s="34">
        <f>Invoer!C95+Invoer!D95</f>
        <v>0</v>
      </c>
      <c r="F129" s="34">
        <f>Invoer!M95+Invoer!N95</f>
        <v>0</v>
      </c>
      <c r="G129" s="34">
        <f>Invoer!R95+Invoer!S95</f>
        <v>0</v>
      </c>
      <c r="H129" s="34">
        <f>Invoer!AG95+Invoer!AH95</f>
        <v>0</v>
      </c>
      <c r="I129" s="34">
        <f>Invoer!AQ95+Invoer!AR95</f>
        <v>0</v>
      </c>
      <c r="J129" s="34">
        <f>Invoer!AV95+Invoer!AW95</f>
        <v>0</v>
      </c>
      <c r="K129" s="34">
        <f>Invoer!BK95+Invoer!BL95</f>
        <v>0</v>
      </c>
      <c r="L129" s="34">
        <f>SUM(E129:K129)</f>
        <v>0</v>
      </c>
      <c r="M129" s="34">
        <f>Invoer!H95+Invoer!I95</f>
        <v>0</v>
      </c>
      <c r="N129" s="34">
        <f>Invoer!W95+Invoer!X95</f>
        <v>0</v>
      </c>
      <c r="O129" s="34">
        <f>Invoer!AB95+Invoer!AC95</f>
        <v>0</v>
      </c>
      <c r="P129" s="34">
        <f>Invoer!AL95+Invoer!AM95</f>
        <v>0</v>
      </c>
      <c r="Q129" s="34">
        <f>Invoer!BA95+Invoer!BB95</f>
        <v>0</v>
      </c>
      <c r="R129" s="34">
        <f>Invoer!BF95+Invoer!BG95</f>
        <v>0</v>
      </c>
      <c r="S129" s="34">
        <f>Invoer!BP95+Invoer!BQ95</f>
        <v>0</v>
      </c>
      <c r="T129" s="34">
        <f>SUM(M129:S129)</f>
        <v>0</v>
      </c>
      <c r="U129" s="34">
        <f>T129+L129</f>
        <v>0</v>
      </c>
      <c r="V129" s="34">
        <f>RANK(U129,U$5:U$169)</f>
        <v>68</v>
      </c>
      <c r="W129" s="17"/>
      <c r="X129" s="1"/>
    </row>
    <row r="130" spans="1:24" ht="16.5">
      <c r="A130" s="17"/>
      <c r="B130" s="1"/>
      <c r="C130" s="32"/>
      <c r="D130" s="104" t="str">
        <f>Invoer!B98</f>
        <v>Minderhoud Jan (OKP)</v>
      </c>
      <c r="E130" s="34">
        <f>Invoer!C98+Invoer!D98</f>
        <v>0</v>
      </c>
      <c r="F130" s="34">
        <f>Invoer!M98+Invoer!N98</f>
        <v>0</v>
      </c>
      <c r="G130" s="34">
        <f>Invoer!R98+Invoer!S98</f>
        <v>0</v>
      </c>
      <c r="H130" s="34">
        <f>Invoer!AG98+Invoer!AH98</f>
        <v>0</v>
      </c>
      <c r="I130" s="34">
        <f>Invoer!AQ98+Invoer!AR98</f>
        <v>0</v>
      </c>
      <c r="J130" s="34">
        <f>Invoer!AV98+Invoer!AW98</f>
        <v>0</v>
      </c>
      <c r="K130" s="34">
        <f>Invoer!BK98+Invoer!BL98</f>
        <v>0</v>
      </c>
      <c r="L130" s="34">
        <f>SUM(E130:K130)</f>
        <v>0</v>
      </c>
      <c r="M130" s="34">
        <f>Invoer!H98+Invoer!I98</f>
        <v>0</v>
      </c>
      <c r="N130" s="34">
        <f>Invoer!W98+Invoer!X98</f>
        <v>0</v>
      </c>
      <c r="O130" s="34">
        <f>Invoer!AB98+Invoer!AC98</f>
        <v>0</v>
      </c>
      <c r="P130" s="34">
        <f>Invoer!AL98+Invoer!AM98</f>
        <v>0</v>
      </c>
      <c r="Q130" s="34">
        <f>Invoer!BA98+Invoer!BB98</f>
        <v>0</v>
      </c>
      <c r="R130" s="34">
        <f>Invoer!BF98+Invoer!BG98</f>
        <v>0</v>
      </c>
      <c r="S130" s="34">
        <f>Invoer!BP98+Invoer!BQ98</f>
        <v>0</v>
      </c>
      <c r="T130" s="34">
        <f>SUM(M130:S130)</f>
        <v>0</v>
      </c>
      <c r="U130" s="34">
        <f>T130+L130</f>
        <v>0</v>
      </c>
      <c r="V130" s="34">
        <f>RANK(U130,U$5:U$169)</f>
        <v>68</v>
      </c>
      <c r="W130" s="17"/>
      <c r="X130" s="1"/>
    </row>
    <row r="131" spans="1:24" ht="16.5">
      <c r="A131" s="17"/>
      <c r="B131" s="1"/>
      <c r="C131" s="32"/>
      <c r="D131" s="104" t="str">
        <f>Invoer!B103</f>
        <v>Minderhoud Wim</v>
      </c>
      <c r="E131" s="34">
        <f>Invoer!C103+Invoer!D103</f>
        <v>0</v>
      </c>
      <c r="F131" s="34">
        <f>Invoer!M103+Invoer!N103</f>
        <v>0</v>
      </c>
      <c r="G131" s="34">
        <f>Invoer!R103+Invoer!S103</f>
        <v>0</v>
      </c>
      <c r="H131" s="34">
        <f>Invoer!AG103+Invoer!AH103</f>
        <v>0</v>
      </c>
      <c r="I131" s="34">
        <f>Invoer!AQ103+Invoer!AR103</f>
        <v>0</v>
      </c>
      <c r="J131" s="34">
        <f>Invoer!AV103+Invoer!AW103</f>
        <v>0</v>
      </c>
      <c r="K131" s="34">
        <f>Invoer!BK103+Invoer!BL103</f>
        <v>0</v>
      </c>
      <c r="L131" s="34">
        <f>SUM(E131:K131)</f>
        <v>0</v>
      </c>
      <c r="M131" s="34">
        <f>Invoer!H103+Invoer!I103</f>
        <v>0</v>
      </c>
      <c r="N131" s="34">
        <f>Invoer!W103+Invoer!X103</f>
        <v>0</v>
      </c>
      <c r="O131" s="34">
        <f>Invoer!AB103+Invoer!AC103</f>
        <v>0</v>
      </c>
      <c r="P131" s="34">
        <f>Invoer!AL103+Invoer!AM103</f>
        <v>0</v>
      </c>
      <c r="Q131" s="34">
        <f>Invoer!BA103+Invoer!BB103</f>
        <v>0</v>
      </c>
      <c r="R131" s="34">
        <f>Invoer!BF103+Invoer!BG103</f>
        <v>0</v>
      </c>
      <c r="S131" s="34">
        <f>Invoer!BP103+Invoer!BQ103</f>
        <v>0</v>
      </c>
      <c r="T131" s="34">
        <f>SUM(M131:S131)</f>
        <v>0</v>
      </c>
      <c r="U131" s="34">
        <f>T131+L131</f>
        <v>0</v>
      </c>
      <c r="V131" s="34">
        <f>RANK(U131,U$5:U$169)</f>
        <v>68</v>
      </c>
      <c r="W131" s="17"/>
      <c r="X131" s="1"/>
    </row>
    <row r="132" spans="1:24" ht="16.5">
      <c r="A132" s="17"/>
      <c r="B132" s="1"/>
      <c r="C132" s="32"/>
      <c r="D132" s="104" t="str">
        <f>Invoer!B104</f>
        <v>Mol Rene</v>
      </c>
      <c r="E132" s="34">
        <f>Invoer!C104+Invoer!D104</f>
        <v>0</v>
      </c>
      <c r="F132" s="34">
        <f>Invoer!M104+Invoer!N104</f>
        <v>0</v>
      </c>
      <c r="G132" s="34">
        <f>Invoer!R104+Invoer!S104</f>
        <v>0</v>
      </c>
      <c r="H132" s="34">
        <f>Invoer!AG104+Invoer!AH104</f>
        <v>0</v>
      </c>
      <c r="I132" s="34">
        <f>Invoer!AQ104+Invoer!AR104</f>
        <v>0</v>
      </c>
      <c r="J132" s="34">
        <f>Invoer!AV104+Invoer!AW104</f>
        <v>0</v>
      </c>
      <c r="K132" s="34">
        <f>Invoer!BK104+Invoer!BL104</f>
        <v>0</v>
      </c>
      <c r="L132" s="34">
        <f>SUM(E132:K132)</f>
        <v>0</v>
      </c>
      <c r="M132" s="34">
        <f>Invoer!H104+Invoer!I104</f>
        <v>0</v>
      </c>
      <c r="N132" s="34">
        <f>Invoer!W104+Invoer!X104</f>
        <v>0</v>
      </c>
      <c r="O132" s="34">
        <f>Invoer!AB104+Invoer!AC104</f>
        <v>0</v>
      </c>
      <c r="P132" s="34">
        <f>Invoer!AL104+Invoer!AM104</f>
        <v>0</v>
      </c>
      <c r="Q132" s="34">
        <f>Invoer!BA104+Invoer!BB104</f>
        <v>0</v>
      </c>
      <c r="R132" s="34">
        <f>Invoer!BF104+Invoer!BG104</f>
        <v>0</v>
      </c>
      <c r="S132" s="34">
        <f>Invoer!BP104+Invoer!BQ104</f>
        <v>0</v>
      </c>
      <c r="T132" s="34">
        <f>SUM(M132:S132)</f>
        <v>0</v>
      </c>
      <c r="U132" s="34">
        <f>T132+L132</f>
        <v>0</v>
      </c>
      <c r="V132" s="34">
        <f>RANK(U132,U$5:U$169)</f>
        <v>68</v>
      </c>
      <c r="W132" s="17"/>
      <c r="X132" s="1"/>
    </row>
    <row r="133" spans="1:24" ht="16.5">
      <c r="A133" s="17"/>
      <c r="B133" s="1"/>
      <c r="C133" s="32"/>
      <c r="D133" s="104" t="str">
        <f>Invoer!B107</f>
        <v>Oever Geert ten</v>
      </c>
      <c r="E133" s="34">
        <f>Invoer!C107+Invoer!D107</f>
        <v>0</v>
      </c>
      <c r="F133" s="34">
        <f>Invoer!M107+Invoer!N107</f>
        <v>0</v>
      </c>
      <c r="G133" s="34">
        <f>Invoer!R107+Invoer!S107</f>
        <v>0</v>
      </c>
      <c r="H133" s="34">
        <f>Invoer!AG107+Invoer!AH107</f>
        <v>0</v>
      </c>
      <c r="I133" s="34">
        <f>Invoer!AQ107+Invoer!AR107</f>
        <v>0</v>
      </c>
      <c r="J133" s="34">
        <f>Invoer!AV107+Invoer!AW107</f>
        <v>0</v>
      </c>
      <c r="K133" s="34">
        <f>Invoer!BK107+Invoer!BL107</f>
        <v>0</v>
      </c>
      <c r="L133" s="34">
        <f>SUM(E133:K133)</f>
        <v>0</v>
      </c>
      <c r="M133" s="34">
        <f>Invoer!H107+Invoer!I107</f>
        <v>0</v>
      </c>
      <c r="N133" s="34">
        <f>Invoer!W107+Invoer!X107</f>
        <v>0</v>
      </c>
      <c r="O133" s="34">
        <f>Invoer!AB107+Invoer!AC107</f>
        <v>0</v>
      </c>
      <c r="P133" s="34">
        <f>Invoer!AL107+Invoer!AM107</f>
        <v>0</v>
      </c>
      <c r="Q133" s="34">
        <f>Invoer!BA107+Invoer!BB107</f>
        <v>0</v>
      </c>
      <c r="R133" s="34">
        <f>Invoer!BF107+Invoer!BG107</f>
        <v>0</v>
      </c>
      <c r="S133" s="34">
        <f>Invoer!BP107+Invoer!BQ107</f>
        <v>0</v>
      </c>
      <c r="T133" s="34">
        <f>SUM(M133:S133)</f>
        <v>0</v>
      </c>
      <c r="U133" s="34">
        <f>T133+L133</f>
        <v>0</v>
      </c>
      <c r="V133" s="34">
        <f>RANK(U133,U$5:U$169)</f>
        <v>68</v>
      </c>
      <c r="W133" s="17"/>
      <c r="X133" s="1"/>
    </row>
    <row r="134" spans="1:24" ht="16.5">
      <c r="A134" s="17"/>
      <c r="B134" s="1"/>
      <c r="C134" s="32"/>
      <c r="D134" s="104" t="str">
        <f>Invoer!B109</f>
        <v>Pattenier Alexander</v>
      </c>
      <c r="E134" s="34">
        <f>Invoer!C109+Invoer!D109</f>
        <v>0</v>
      </c>
      <c r="F134" s="34">
        <f>Invoer!M109+Invoer!N109</f>
        <v>0</v>
      </c>
      <c r="G134" s="34">
        <f>Invoer!R109+Invoer!S109</f>
        <v>0</v>
      </c>
      <c r="H134" s="34">
        <f>Invoer!AG109+Invoer!AH109</f>
        <v>0</v>
      </c>
      <c r="I134" s="34">
        <f>Invoer!AQ109+Invoer!AR109</f>
        <v>0</v>
      </c>
      <c r="J134" s="34">
        <f>Invoer!AV109+Invoer!AW109</f>
        <v>0</v>
      </c>
      <c r="K134" s="34">
        <f>Invoer!BK109+Invoer!BL109</f>
        <v>0</v>
      </c>
      <c r="L134" s="34">
        <f>SUM(E134:K134)</f>
        <v>0</v>
      </c>
      <c r="M134" s="34">
        <f>Invoer!H109+Invoer!I109</f>
        <v>0</v>
      </c>
      <c r="N134" s="34">
        <f>Invoer!W109+Invoer!X109</f>
        <v>0</v>
      </c>
      <c r="O134" s="34">
        <f>Invoer!AB109+Invoer!AC109</f>
        <v>0</v>
      </c>
      <c r="P134" s="34">
        <f>Invoer!AL109+Invoer!AM109</f>
        <v>0</v>
      </c>
      <c r="Q134" s="34">
        <f>Invoer!BA109+Invoer!BB109</f>
        <v>0</v>
      </c>
      <c r="R134" s="34">
        <f>Invoer!BF109+Invoer!BG109</f>
        <v>0</v>
      </c>
      <c r="S134" s="34">
        <f>Invoer!BP109+Invoer!BQ109</f>
        <v>0</v>
      </c>
      <c r="T134" s="34">
        <f>SUM(M134:S134)</f>
        <v>0</v>
      </c>
      <c r="U134" s="34">
        <f>T134+L134</f>
        <v>0</v>
      </c>
      <c r="V134" s="34">
        <f>RANK(U134,U$5:U$169)</f>
        <v>68</v>
      </c>
      <c r="W134" s="17"/>
      <c r="X134" s="1"/>
    </row>
    <row r="135" spans="1:24" ht="16.5">
      <c r="A135" s="17"/>
      <c r="B135" s="1"/>
      <c r="C135" s="32"/>
      <c r="D135" s="104" t="str">
        <f>Invoer!B110</f>
        <v>Peene Adrie</v>
      </c>
      <c r="E135" s="34">
        <f>Invoer!C110+Invoer!D110</f>
        <v>0</v>
      </c>
      <c r="F135" s="34">
        <f>Invoer!M110+Invoer!N110</f>
        <v>0</v>
      </c>
      <c r="G135" s="34">
        <f>Invoer!R110+Invoer!S110</f>
        <v>0</v>
      </c>
      <c r="H135" s="34">
        <f>Invoer!AG110+Invoer!AH110</f>
        <v>0</v>
      </c>
      <c r="I135" s="34">
        <f>Invoer!AQ110+Invoer!AR110</f>
        <v>0</v>
      </c>
      <c r="J135" s="34">
        <f>Invoer!AV110+Invoer!AW110</f>
        <v>0</v>
      </c>
      <c r="K135" s="34">
        <f>Invoer!BK110+Invoer!BL110</f>
        <v>0</v>
      </c>
      <c r="L135" s="34">
        <f>SUM(E135:K135)</f>
        <v>0</v>
      </c>
      <c r="M135" s="34">
        <f>Invoer!H110+Invoer!I110</f>
        <v>0</v>
      </c>
      <c r="N135" s="34">
        <f>Invoer!W110+Invoer!X110</f>
        <v>0</v>
      </c>
      <c r="O135" s="34">
        <f>Invoer!AB110+Invoer!AC110</f>
        <v>0</v>
      </c>
      <c r="P135" s="34">
        <f>Invoer!AL110+Invoer!AM110</f>
        <v>0</v>
      </c>
      <c r="Q135" s="34">
        <f>Invoer!BA110+Invoer!BB110</f>
        <v>0</v>
      </c>
      <c r="R135" s="34">
        <f>Invoer!BF110+Invoer!BG110</f>
        <v>0</v>
      </c>
      <c r="S135" s="34">
        <f>Invoer!BP110+Invoer!BQ110</f>
        <v>0</v>
      </c>
      <c r="T135" s="34">
        <f>SUM(M135:S135)</f>
        <v>0</v>
      </c>
      <c r="U135" s="34">
        <f>T135+L135</f>
        <v>0</v>
      </c>
      <c r="V135" s="34">
        <f>RANK(U135,U$5:U$169)</f>
        <v>68</v>
      </c>
      <c r="W135" s="17"/>
      <c r="X135" s="1"/>
    </row>
    <row r="136" spans="1:24" ht="16.5">
      <c r="A136" s="17"/>
      <c r="B136" s="1"/>
      <c r="C136" s="32"/>
      <c r="D136" s="104" t="str">
        <f>Invoer!B113</f>
        <v>Peene Kristof (B)</v>
      </c>
      <c r="E136" s="34">
        <f>Invoer!C113+Invoer!D113</f>
        <v>0</v>
      </c>
      <c r="F136" s="34">
        <f>Invoer!M113+Invoer!N113</f>
        <v>0</v>
      </c>
      <c r="G136" s="34">
        <f>Invoer!R113+Invoer!S113</f>
        <v>0</v>
      </c>
      <c r="H136" s="34">
        <f>Invoer!AG113+Invoer!AH113</f>
        <v>0</v>
      </c>
      <c r="I136" s="34">
        <f>Invoer!AQ113+Invoer!AR113</f>
        <v>0</v>
      </c>
      <c r="J136" s="34">
        <f>Invoer!AV113+Invoer!AW113</f>
        <v>0</v>
      </c>
      <c r="K136" s="34">
        <f>Invoer!BK113+Invoer!BL113</f>
        <v>0</v>
      </c>
      <c r="L136" s="34">
        <f>SUM(E136:K136)</f>
        <v>0</v>
      </c>
      <c r="M136" s="34">
        <f>Invoer!H113+Invoer!I113</f>
        <v>0</v>
      </c>
      <c r="N136" s="34">
        <f>Invoer!W113+Invoer!X113</f>
        <v>0</v>
      </c>
      <c r="O136" s="34">
        <f>Invoer!AB113+Invoer!AC113</f>
        <v>0</v>
      </c>
      <c r="P136" s="34">
        <f>Invoer!AL113+Invoer!AM113</f>
        <v>0</v>
      </c>
      <c r="Q136" s="34">
        <f>Invoer!BA113+Invoer!BB113</f>
        <v>0</v>
      </c>
      <c r="R136" s="34">
        <f>Invoer!BF113+Invoer!BG113</f>
        <v>0</v>
      </c>
      <c r="S136" s="34">
        <f>Invoer!BP113+Invoer!BQ113</f>
        <v>0</v>
      </c>
      <c r="T136" s="34">
        <f>SUM(M136:S136)</f>
        <v>0</v>
      </c>
      <c r="U136" s="34">
        <f>T136+L136</f>
        <v>0</v>
      </c>
      <c r="V136" s="34">
        <f>RANK(U136,U$5:U$169)</f>
        <v>68</v>
      </c>
      <c r="W136" s="17"/>
      <c r="X136" s="1"/>
    </row>
    <row r="137" spans="1:24" ht="16.5">
      <c r="A137" s="17"/>
      <c r="B137" s="1"/>
      <c r="C137" s="32"/>
      <c r="D137" s="104" t="str">
        <f>Invoer!B114</f>
        <v>Peene Maarten</v>
      </c>
      <c r="E137" s="34">
        <f>Invoer!C114+Invoer!D114</f>
        <v>0</v>
      </c>
      <c r="F137" s="34">
        <f>Invoer!M114+Invoer!N114</f>
        <v>0</v>
      </c>
      <c r="G137" s="34">
        <f>Invoer!R114+Invoer!S114</f>
        <v>0</v>
      </c>
      <c r="H137" s="34">
        <f>Invoer!AG114+Invoer!AH114</f>
        <v>0</v>
      </c>
      <c r="I137" s="34">
        <f>Invoer!AQ114+Invoer!AR114</f>
        <v>0</v>
      </c>
      <c r="J137" s="34">
        <f>Invoer!AV114+Invoer!AW114</f>
        <v>0</v>
      </c>
      <c r="K137" s="34">
        <f>Invoer!BK114+Invoer!BL114</f>
        <v>0</v>
      </c>
      <c r="L137" s="34">
        <f>SUM(E137:K137)</f>
        <v>0</v>
      </c>
      <c r="M137" s="34">
        <f>Invoer!H114+Invoer!I114</f>
        <v>0</v>
      </c>
      <c r="N137" s="34">
        <f>Invoer!W114+Invoer!X114</f>
        <v>0</v>
      </c>
      <c r="O137" s="34">
        <f>Invoer!AB114+Invoer!AC114</f>
        <v>0</v>
      </c>
      <c r="P137" s="34">
        <f>Invoer!AL114+Invoer!AM114</f>
        <v>0</v>
      </c>
      <c r="Q137" s="34">
        <f>Invoer!BA114+Invoer!BB114</f>
        <v>0</v>
      </c>
      <c r="R137" s="34">
        <f>Invoer!BF114+Invoer!BG114</f>
        <v>0</v>
      </c>
      <c r="S137" s="34">
        <f>Invoer!BP114+Invoer!BQ114</f>
        <v>0</v>
      </c>
      <c r="T137" s="34">
        <f>SUM(M137:S137)</f>
        <v>0</v>
      </c>
      <c r="U137" s="34">
        <f>T137+L137</f>
        <v>0</v>
      </c>
      <c r="V137" s="34">
        <f>RANK(U137,U$5:U$169)</f>
        <v>68</v>
      </c>
      <c r="W137" s="17"/>
      <c r="X137" s="1"/>
    </row>
    <row r="138" spans="1:24" ht="16.5">
      <c r="A138" s="17"/>
      <c r="B138" s="1"/>
      <c r="C138" s="32"/>
      <c r="D138" s="104" t="str">
        <f>Invoer!B115</f>
        <v>Peene Pim</v>
      </c>
      <c r="E138" s="34">
        <f>Invoer!C115+Invoer!D115</f>
        <v>0</v>
      </c>
      <c r="F138" s="34">
        <f>Invoer!M115+Invoer!N115</f>
        <v>0</v>
      </c>
      <c r="G138" s="34">
        <f>Invoer!R115+Invoer!S115</f>
        <v>0</v>
      </c>
      <c r="H138" s="34">
        <f>Invoer!AG115+Invoer!AH115</f>
        <v>0</v>
      </c>
      <c r="I138" s="34">
        <f>Invoer!AQ115+Invoer!AR115</f>
        <v>0</v>
      </c>
      <c r="J138" s="34">
        <f>Invoer!AV115+Invoer!AW115</f>
        <v>0</v>
      </c>
      <c r="K138" s="34">
        <f>Invoer!BK115+Invoer!BL115</f>
        <v>0</v>
      </c>
      <c r="L138" s="34">
        <f>SUM(E138:K138)</f>
        <v>0</v>
      </c>
      <c r="M138" s="34">
        <f>Invoer!H115+Invoer!I115</f>
        <v>0</v>
      </c>
      <c r="N138" s="34">
        <f>Invoer!W115+Invoer!X115</f>
        <v>0</v>
      </c>
      <c r="O138" s="34">
        <f>Invoer!AB115+Invoer!AC115</f>
        <v>0</v>
      </c>
      <c r="P138" s="34">
        <f>Invoer!AL115+Invoer!AM115</f>
        <v>0</v>
      </c>
      <c r="Q138" s="34">
        <f>Invoer!BA115+Invoer!BB115</f>
        <v>0</v>
      </c>
      <c r="R138" s="34">
        <f>Invoer!BF115+Invoer!BG115</f>
        <v>0</v>
      </c>
      <c r="S138" s="34">
        <f>Invoer!BP115+Invoer!BQ115</f>
        <v>0</v>
      </c>
      <c r="T138" s="34">
        <f>SUM(M138:S138)</f>
        <v>0</v>
      </c>
      <c r="U138" s="34">
        <f>T138+L138</f>
        <v>0</v>
      </c>
      <c r="V138" s="34">
        <f>RANK(U138,U$5:U$169)</f>
        <v>68</v>
      </c>
      <c r="W138" s="17"/>
      <c r="X138" s="1"/>
    </row>
    <row r="139" spans="1:24" ht="16.5">
      <c r="A139" s="17"/>
      <c r="B139" s="1"/>
      <c r="C139" s="32"/>
      <c r="D139" s="104" t="str">
        <f>Invoer!B118</f>
        <v>Provoost Max (B)</v>
      </c>
      <c r="E139" s="34">
        <f>Invoer!C118+Invoer!D118</f>
        <v>0</v>
      </c>
      <c r="F139" s="34">
        <f>Invoer!M118+Invoer!N118</f>
        <v>0</v>
      </c>
      <c r="G139" s="34">
        <f>Invoer!R118+Invoer!S118</f>
        <v>0</v>
      </c>
      <c r="H139" s="34">
        <f>Invoer!AG118+Invoer!AH118</f>
        <v>0</v>
      </c>
      <c r="I139" s="34">
        <f>Invoer!AQ118+Invoer!AR118</f>
        <v>0</v>
      </c>
      <c r="J139" s="34">
        <f>Invoer!AV118+Invoer!AW118</f>
        <v>0</v>
      </c>
      <c r="K139" s="34">
        <f>Invoer!BK118+Invoer!BL118</f>
        <v>0</v>
      </c>
      <c r="L139" s="34">
        <f>SUM(E139:K139)</f>
        <v>0</v>
      </c>
      <c r="M139" s="34">
        <f>Invoer!H118+Invoer!I118</f>
        <v>0</v>
      </c>
      <c r="N139" s="34">
        <f>Invoer!W118+Invoer!X118</f>
        <v>0</v>
      </c>
      <c r="O139" s="34">
        <f>Invoer!AB118+Invoer!AC118</f>
        <v>0</v>
      </c>
      <c r="P139" s="34">
        <f>Invoer!AL118+Invoer!AM118</f>
        <v>0</v>
      </c>
      <c r="Q139" s="34">
        <f>Invoer!BA118+Invoer!BB118</f>
        <v>0</v>
      </c>
      <c r="R139" s="34">
        <f>Invoer!BF118+Invoer!BG118</f>
        <v>0</v>
      </c>
      <c r="S139" s="34">
        <f>Invoer!BP118+Invoer!BQ118</f>
        <v>0</v>
      </c>
      <c r="T139" s="34">
        <f>SUM(M139:S139)</f>
        <v>0</v>
      </c>
      <c r="U139" s="34">
        <f>T139+L139</f>
        <v>0</v>
      </c>
      <c r="V139" s="34">
        <f>RANK(U139,U$5:U$169)</f>
        <v>68</v>
      </c>
      <c r="W139" s="17"/>
      <c r="X139" s="1"/>
    </row>
    <row r="140" spans="1:24" ht="16.5">
      <c r="A140" s="17"/>
      <c r="B140" s="1"/>
      <c r="C140" s="32"/>
      <c r="D140" s="104" t="str">
        <f>Invoer!B120</f>
        <v>Remie Bianca</v>
      </c>
      <c r="E140" s="34">
        <f>Invoer!C120+Invoer!D120</f>
        <v>0</v>
      </c>
      <c r="F140" s="34">
        <f>Invoer!M120+Invoer!N120</f>
        <v>0</v>
      </c>
      <c r="G140" s="34">
        <f>Invoer!R120+Invoer!S120</f>
        <v>0</v>
      </c>
      <c r="H140" s="34">
        <f>Invoer!AG120+Invoer!AH120</f>
        <v>0</v>
      </c>
      <c r="I140" s="34">
        <f>Invoer!AQ120+Invoer!AR120</f>
        <v>0</v>
      </c>
      <c r="J140" s="34">
        <f>Invoer!AV120+Invoer!AW120</f>
        <v>0</v>
      </c>
      <c r="K140" s="34">
        <f>Invoer!BK120+Invoer!BL120</f>
        <v>0</v>
      </c>
      <c r="L140" s="34">
        <f>SUM(E140:K140)</f>
        <v>0</v>
      </c>
      <c r="M140" s="34">
        <f>Invoer!H120+Invoer!I120</f>
        <v>0</v>
      </c>
      <c r="N140" s="34">
        <f>Invoer!W120+Invoer!X120</f>
        <v>0</v>
      </c>
      <c r="O140" s="34">
        <f>Invoer!AB120+Invoer!AC120</f>
        <v>0</v>
      </c>
      <c r="P140" s="34">
        <f>Invoer!AL120+Invoer!AM120</f>
        <v>0</v>
      </c>
      <c r="Q140" s="34">
        <f>Invoer!BA120+Invoer!BB120</f>
        <v>0</v>
      </c>
      <c r="R140" s="34">
        <f>Invoer!BF120+Invoer!BG120</f>
        <v>0</v>
      </c>
      <c r="S140" s="34">
        <f>Invoer!BP120+Invoer!BQ120</f>
        <v>0</v>
      </c>
      <c r="T140" s="34">
        <f>SUM(M140:S140)</f>
        <v>0</v>
      </c>
      <c r="U140" s="34">
        <f>T140+L140</f>
        <v>0</v>
      </c>
      <c r="V140" s="34">
        <f>RANK(U140,U$5:U$169)</f>
        <v>68</v>
      </c>
      <c r="W140" s="17"/>
      <c r="X140" s="1"/>
    </row>
    <row r="141" spans="1:24" ht="16.5">
      <c r="A141" s="17"/>
      <c r="B141" s="1"/>
      <c r="C141" s="32"/>
      <c r="D141" s="104" t="str">
        <f>Invoer!B121</f>
        <v>Remie Casandra (B)</v>
      </c>
      <c r="E141" s="34">
        <f>Invoer!C121+Invoer!D121</f>
        <v>0</v>
      </c>
      <c r="F141" s="34">
        <f>Invoer!M121+Invoer!N121</f>
        <v>0</v>
      </c>
      <c r="G141" s="34">
        <f>Invoer!R121+Invoer!S121</f>
        <v>0</v>
      </c>
      <c r="H141" s="34">
        <f>Invoer!AG121+Invoer!AH121</f>
        <v>0</v>
      </c>
      <c r="I141" s="34">
        <f>Invoer!AQ121+Invoer!AR121</f>
        <v>0</v>
      </c>
      <c r="J141" s="34">
        <f>Invoer!AV121+Invoer!AW121</f>
        <v>0</v>
      </c>
      <c r="K141" s="34">
        <f>Invoer!BK121+Invoer!BL121</f>
        <v>0</v>
      </c>
      <c r="L141" s="34">
        <f>SUM(E141:K141)</f>
        <v>0</v>
      </c>
      <c r="M141" s="34">
        <f>Invoer!H121+Invoer!I121</f>
        <v>0</v>
      </c>
      <c r="N141" s="34">
        <f>Invoer!W121+Invoer!X121</f>
        <v>0</v>
      </c>
      <c r="O141" s="34">
        <f>Invoer!AB121+Invoer!AC121</f>
        <v>0</v>
      </c>
      <c r="P141" s="34">
        <f>Invoer!AL121+Invoer!AM121</f>
        <v>0</v>
      </c>
      <c r="Q141" s="34">
        <f>Invoer!BA121+Invoer!BB121</f>
        <v>0</v>
      </c>
      <c r="R141" s="34">
        <f>Invoer!BF121+Invoer!BG121</f>
        <v>0</v>
      </c>
      <c r="S141" s="34">
        <f>Invoer!BP121+Invoer!BQ121</f>
        <v>0</v>
      </c>
      <c r="T141" s="34">
        <f>SUM(M141:S141)</f>
        <v>0</v>
      </c>
      <c r="U141" s="34">
        <f>T141+L141</f>
        <v>0</v>
      </c>
      <c r="V141" s="34">
        <f>RANK(U141,U$5:U$169)</f>
        <v>68</v>
      </c>
      <c r="W141" s="17"/>
      <c r="X141" s="1"/>
    </row>
    <row r="142" spans="1:24" ht="16.5">
      <c r="A142" s="17"/>
      <c r="B142" s="1"/>
      <c r="C142" s="32"/>
      <c r="D142" s="104" t="str">
        <f>Invoer!B122</f>
        <v>Remie Delilah (B)</v>
      </c>
      <c r="E142" s="34">
        <f>Invoer!C122+Invoer!D122</f>
        <v>0</v>
      </c>
      <c r="F142" s="34">
        <f>Invoer!M122+Invoer!N122</f>
        <v>0</v>
      </c>
      <c r="G142" s="34">
        <f>Invoer!R122+Invoer!S122</f>
        <v>0</v>
      </c>
      <c r="H142" s="34">
        <f>Invoer!AG122+Invoer!AH122</f>
        <v>0</v>
      </c>
      <c r="I142" s="34">
        <f>Invoer!AQ122+Invoer!AR122</f>
        <v>0</v>
      </c>
      <c r="J142" s="34">
        <f>Invoer!AV122+Invoer!AW122</f>
        <v>0</v>
      </c>
      <c r="K142" s="34">
        <f>Invoer!BK122+Invoer!BL122</f>
        <v>0</v>
      </c>
      <c r="L142" s="34">
        <f>SUM(E142:K142)</f>
        <v>0</v>
      </c>
      <c r="M142" s="34">
        <f>Invoer!H122+Invoer!I122</f>
        <v>0</v>
      </c>
      <c r="N142" s="34">
        <f>Invoer!W122+Invoer!X122</f>
        <v>0</v>
      </c>
      <c r="O142" s="34">
        <f>Invoer!AB122+Invoer!AC122</f>
        <v>0</v>
      </c>
      <c r="P142" s="34">
        <f>Invoer!AL122+Invoer!AM122</f>
        <v>0</v>
      </c>
      <c r="Q142" s="34">
        <f>Invoer!BA122+Invoer!BB122</f>
        <v>0</v>
      </c>
      <c r="R142" s="34">
        <f>Invoer!BF122+Invoer!BG122</f>
        <v>0</v>
      </c>
      <c r="S142" s="34">
        <f>Invoer!BP122+Invoer!BQ122</f>
        <v>0</v>
      </c>
      <c r="T142" s="34">
        <f>SUM(M142:S142)</f>
        <v>0</v>
      </c>
      <c r="U142" s="34">
        <f>T142+L142</f>
        <v>0</v>
      </c>
      <c r="V142" s="34">
        <f>RANK(U142,U$5:U$169)</f>
        <v>68</v>
      </c>
      <c r="W142" s="17"/>
      <c r="X142" s="1"/>
    </row>
    <row r="143" spans="1:24" ht="16.5">
      <c r="A143" s="17"/>
      <c r="B143" s="1"/>
      <c r="C143" s="32"/>
      <c r="D143" s="104" t="str">
        <f>Invoer!B123</f>
        <v>Remie Frans</v>
      </c>
      <c r="E143" s="34">
        <f>Invoer!C123+Invoer!D123</f>
        <v>0</v>
      </c>
      <c r="F143" s="34">
        <f>Invoer!M123+Invoer!N123</f>
        <v>0</v>
      </c>
      <c r="G143" s="34">
        <f>Invoer!R123+Invoer!S123</f>
        <v>0</v>
      </c>
      <c r="H143" s="34">
        <f>Invoer!AG123+Invoer!AH123</f>
        <v>0</v>
      </c>
      <c r="I143" s="34">
        <f>Invoer!AQ123+Invoer!AR123</f>
        <v>0</v>
      </c>
      <c r="J143" s="34">
        <f>Invoer!AV123+Invoer!AW123</f>
        <v>0</v>
      </c>
      <c r="K143" s="34">
        <f>Invoer!BK123+Invoer!BL123</f>
        <v>0</v>
      </c>
      <c r="L143" s="34">
        <f>SUM(E143:K143)</f>
        <v>0</v>
      </c>
      <c r="M143" s="34">
        <f>Invoer!H123+Invoer!I123</f>
        <v>0</v>
      </c>
      <c r="N143" s="34">
        <f>Invoer!W123+Invoer!X123</f>
        <v>0</v>
      </c>
      <c r="O143" s="34">
        <f>Invoer!AB123+Invoer!AC123</f>
        <v>0</v>
      </c>
      <c r="P143" s="34">
        <f>Invoer!AL123+Invoer!AM123</f>
        <v>0</v>
      </c>
      <c r="Q143" s="34">
        <f>Invoer!BA123+Invoer!BB123</f>
        <v>0</v>
      </c>
      <c r="R143" s="34">
        <f>Invoer!BF123+Invoer!BG123</f>
        <v>0</v>
      </c>
      <c r="S143" s="34">
        <f>Invoer!BP123+Invoer!BQ123</f>
        <v>0</v>
      </c>
      <c r="T143" s="34">
        <f>SUM(M143:S143)</f>
        <v>0</v>
      </c>
      <c r="U143" s="34">
        <f>T143+L143</f>
        <v>0</v>
      </c>
      <c r="V143" s="34">
        <f>RANK(U143,U$5:U$169)</f>
        <v>68</v>
      </c>
      <c r="W143" s="17"/>
      <c r="X143" s="1"/>
    </row>
    <row r="144" spans="1:24" ht="16.5">
      <c r="A144" s="17"/>
      <c r="B144" s="1"/>
      <c r="C144" s="32"/>
      <c r="D144" s="104" t="str">
        <f>Invoer!B124</f>
        <v>Ridder Rinus de</v>
      </c>
      <c r="E144" s="34">
        <f>Invoer!C124+Invoer!D124</f>
        <v>0</v>
      </c>
      <c r="F144" s="34">
        <f>Invoer!M124+Invoer!N124</f>
        <v>0</v>
      </c>
      <c r="G144" s="34">
        <f>Invoer!R124+Invoer!S124</f>
        <v>0</v>
      </c>
      <c r="H144" s="34">
        <f>Invoer!AG124+Invoer!AH124</f>
        <v>0</v>
      </c>
      <c r="I144" s="34">
        <f>Invoer!AQ124+Invoer!AR124</f>
        <v>0</v>
      </c>
      <c r="J144" s="34">
        <f>Invoer!AV124+Invoer!AW124</f>
        <v>0</v>
      </c>
      <c r="K144" s="34">
        <f>Invoer!BK124+Invoer!BL124</f>
        <v>0</v>
      </c>
      <c r="L144" s="34">
        <f>SUM(E144:K144)</f>
        <v>0</v>
      </c>
      <c r="M144" s="34">
        <f>Invoer!H124+Invoer!I124</f>
        <v>0</v>
      </c>
      <c r="N144" s="34">
        <f>Invoer!W124+Invoer!X124</f>
        <v>0</v>
      </c>
      <c r="O144" s="34">
        <f>Invoer!AB124+Invoer!AC124</f>
        <v>0</v>
      </c>
      <c r="P144" s="34">
        <f>Invoer!AL124+Invoer!AM124</f>
        <v>0</v>
      </c>
      <c r="Q144" s="34">
        <f>Invoer!BA124+Invoer!BB124</f>
        <v>0</v>
      </c>
      <c r="R144" s="34">
        <f>Invoer!BF124+Invoer!BG124</f>
        <v>0</v>
      </c>
      <c r="S144" s="34">
        <f>Invoer!BP124+Invoer!BQ124</f>
        <v>0</v>
      </c>
      <c r="T144" s="34">
        <f>SUM(M144:S144)</f>
        <v>0</v>
      </c>
      <c r="U144" s="34">
        <f>T144+L144</f>
        <v>0</v>
      </c>
      <c r="V144" s="34">
        <f>RANK(U144,U$5:U$169)</f>
        <v>68</v>
      </c>
      <c r="W144" s="17"/>
      <c r="X144" s="1"/>
    </row>
    <row r="145" spans="1:24" ht="16.5">
      <c r="A145" s="17"/>
      <c r="B145" s="1"/>
      <c r="C145" s="32"/>
      <c r="D145" s="104" t="str">
        <f>Invoer!B125</f>
        <v>Rip Alex</v>
      </c>
      <c r="E145" s="34">
        <f>Invoer!C125+Invoer!D125</f>
        <v>0</v>
      </c>
      <c r="F145" s="34">
        <f>Invoer!M125+Invoer!N125</f>
        <v>0</v>
      </c>
      <c r="G145" s="34">
        <f>Invoer!R125+Invoer!S125</f>
        <v>0</v>
      </c>
      <c r="H145" s="34">
        <f>Invoer!AG125+Invoer!AH125</f>
        <v>0</v>
      </c>
      <c r="I145" s="34">
        <f>Invoer!AQ125+Invoer!AR125</f>
        <v>0</v>
      </c>
      <c r="J145" s="34">
        <f>Invoer!AV125+Invoer!AW125</f>
        <v>0</v>
      </c>
      <c r="K145" s="34">
        <f>Invoer!BK125+Invoer!BL125</f>
        <v>0</v>
      </c>
      <c r="L145" s="34">
        <f>SUM(E145:K145)</f>
        <v>0</v>
      </c>
      <c r="M145" s="34">
        <f>Invoer!H125+Invoer!I125</f>
        <v>0</v>
      </c>
      <c r="N145" s="34">
        <f>Invoer!W125+Invoer!X125</f>
        <v>0</v>
      </c>
      <c r="O145" s="34">
        <f>Invoer!AB125+Invoer!AC125</f>
        <v>0</v>
      </c>
      <c r="P145" s="34">
        <f>Invoer!AL125+Invoer!AM125</f>
        <v>0</v>
      </c>
      <c r="Q145" s="34">
        <f>Invoer!BA125+Invoer!BB125</f>
        <v>0</v>
      </c>
      <c r="R145" s="34">
        <f>Invoer!BF125+Invoer!BG125</f>
        <v>0</v>
      </c>
      <c r="S145" s="34">
        <f>Invoer!BP125+Invoer!BQ125</f>
        <v>0</v>
      </c>
      <c r="T145" s="34">
        <f>SUM(M145:S145)</f>
        <v>0</v>
      </c>
      <c r="U145" s="34">
        <f>T145+L145</f>
        <v>0</v>
      </c>
      <c r="V145" s="34">
        <f>RANK(U145,U$5:U$169)</f>
        <v>68</v>
      </c>
      <c r="W145" s="17"/>
      <c r="X145" s="1"/>
    </row>
    <row r="146" spans="1:24" ht="16.5">
      <c r="A146" s="17"/>
      <c r="B146" s="1"/>
      <c r="C146" s="32"/>
      <c r="D146" s="104" t="str">
        <f>Invoer!B126</f>
        <v>Roelse Ko</v>
      </c>
      <c r="E146" s="34">
        <f>Invoer!C126+Invoer!D126</f>
        <v>0</v>
      </c>
      <c r="F146" s="34">
        <f>Invoer!M126+Invoer!N126</f>
        <v>0</v>
      </c>
      <c r="G146" s="34">
        <f>Invoer!R126+Invoer!S126</f>
        <v>0</v>
      </c>
      <c r="H146" s="34">
        <f>Invoer!AG126+Invoer!AH126</f>
        <v>0</v>
      </c>
      <c r="I146" s="34">
        <f>Invoer!AQ126+Invoer!AR126</f>
        <v>0</v>
      </c>
      <c r="J146" s="34">
        <f>Invoer!AV126+Invoer!AW126</f>
        <v>0</v>
      </c>
      <c r="K146" s="34">
        <f>Invoer!BK126+Invoer!BL126</f>
        <v>0</v>
      </c>
      <c r="L146" s="34">
        <f>SUM(E146:K146)</f>
        <v>0</v>
      </c>
      <c r="M146" s="34">
        <f>Invoer!H126+Invoer!I126</f>
        <v>0</v>
      </c>
      <c r="N146" s="34">
        <f>Invoer!W126+Invoer!X126</f>
        <v>0</v>
      </c>
      <c r="O146" s="34">
        <f>Invoer!AB126+Invoer!AC126</f>
        <v>0</v>
      </c>
      <c r="P146" s="34">
        <f>Invoer!AL126+Invoer!AM126</f>
        <v>0</v>
      </c>
      <c r="Q146" s="34">
        <f>Invoer!BA126+Invoer!BB126</f>
        <v>0</v>
      </c>
      <c r="R146" s="34">
        <f>Invoer!BF126+Invoer!BG126</f>
        <v>0</v>
      </c>
      <c r="S146" s="34">
        <f>Invoer!BP126+Invoer!BQ126</f>
        <v>0</v>
      </c>
      <c r="T146" s="34">
        <f>SUM(M146:S146)</f>
        <v>0</v>
      </c>
      <c r="U146" s="34">
        <f>T146+L146</f>
        <v>0</v>
      </c>
      <c r="V146" s="34">
        <f>RANK(U146,U$5:U$169)</f>
        <v>68</v>
      </c>
      <c r="W146" s="17"/>
      <c r="X146" s="1"/>
    </row>
    <row r="147" spans="1:24" ht="16.5">
      <c r="A147" s="17"/>
      <c r="B147" s="1"/>
      <c r="C147" s="32"/>
      <c r="D147" s="104" t="str">
        <f>Invoer!B127</f>
        <v>Romijn Rene</v>
      </c>
      <c r="E147" s="34">
        <f>Invoer!C127+Invoer!D127</f>
        <v>0</v>
      </c>
      <c r="F147" s="34">
        <f>Invoer!M127+Invoer!N127</f>
        <v>0</v>
      </c>
      <c r="G147" s="34">
        <f>Invoer!R127+Invoer!S127</f>
        <v>0</v>
      </c>
      <c r="H147" s="34">
        <f>Invoer!AG127+Invoer!AH127</f>
        <v>0</v>
      </c>
      <c r="I147" s="34">
        <f>Invoer!AQ127+Invoer!AR127</f>
        <v>0</v>
      </c>
      <c r="J147" s="34">
        <f>Invoer!AV127+Invoer!AW127</f>
        <v>0</v>
      </c>
      <c r="K147" s="34">
        <f>Invoer!BK127+Invoer!BL127</f>
        <v>0</v>
      </c>
      <c r="L147" s="34">
        <f>SUM(E147:K147)</f>
        <v>0</v>
      </c>
      <c r="M147" s="34">
        <f>Invoer!H127+Invoer!I127</f>
        <v>0</v>
      </c>
      <c r="N147" s="34">
        <f>Invoer!W127+Invoer!X127</f>
        <v>0</v>
      </c>
      <c r="O147" s="34">
        <f>Invoer!AB127+Invoer!AC127</f>
        <v>0</v>
      </c>
      <c r="P147" s="34">
        <f>Invoer!AL127+Invoer!AM127</f>
        <v>0</v>
      </c>
      <c r="Q147" s="34">
        <f>Invoer!BA127+Invoer!BB127</f>
        <v>0</v>
      </c>
      <c r="R147" s="34">
        <f>Invoer!BF127+Invoer!BG127</f>
        <v>0</v>
      </c>
      <c r="S147" s="34">
        <f>Invoer!BP127+Invoer!BQ127</f>
        <v>0</v>
      </c>
      <c r="T147" s="34">
        <f>SUM(M147:S147)</f>
        <v>0</v>
      </c>
      <c r="U147" s="34">
        <f>T147+L147</f>
        <v>0</v>
      </c>
      <c r="V147" s="34">
        <f>RANK(U147,U$5:U$169)</f>
        <v>68</v>
      </c>
      <c r="W147" s="17"/>
      <c r="X147" s="1"/>
    </row>
    <row r="148" spans="1:24" ht="16.5">
      <c r="A148" s="17"/>
      <c r="B148" s="1"/>
      <c r="C148" s="32"/>
      <c r="D148" s="104" t="str">
        <f>Invoer!B128</f>
        <v>Schaier Edwin</v>
      </c>
      <c r="E148" s="34">
        <f>Invoer!C128+Invoer!D128</f>
        <v>0</v>
      </c>
      <c r="F148" s="34">
        <f>Invoer!M128+Invoer!N128</f>
        <v>0</v>
      </c>
      <c r="G148" s="34">
        <f>Invoer!R128+Invoer!S128</f>
        <v>0</v>
      </c>
      <c r="H148" s="34">
        <f>Invoer!AG128+Invoer!AH128</f>
        <v>0</v>
      </c>
      <c r="I148" s="34">
        <f>Invoer!AQ128+Invoer!AR128</f>
        <v>0</v>
      </c>
      <c r="J148" s="34">
        <f>Invoer!AV128+Invoer!AW128</f>
        <v>0</v>
      </c>
      <c r="K148" s="34">
        <f>Invoer!BK128+Invoer!BL128</f>
        <v>0</v>
      </c>
      <c r="L148" s="34">
        <f>SUM(E148:K148)</f>
        <v>0</v>
      </c>
      <c r="M148" s="34">
        <f>Invoer!H128+Invoer!I128</f>
        <v>0</v>
      </c>
      <c r="N148" s="34">
        <f>Invoer!W128+Invoer!X128</f>
        <v>0</v>
      </c>
      <c r="O148" s="34">
        <f>Invoer!AB128+Invoer!AC128</f>
        <v>0</v>
      </c>
      <c r="P148" s="34">
        <f>Invoer!AL128+Invoer!AM128</f>
        <v>0</v>
      </c>
      <c r="Q148" s="34">
        <f>Invoer!BA128+Invoer!BB128</f>
        <v>0</v>
      </c>
      <c r="R148" s="34">
        <f>Invoer!BF128+Invoer!BG128</f>
        <v>0</v>
      </c>
      <c r="S148" s="34">
        <f>Invoer!BP128+Invoer!BQ128</f>
        <v>0</v>
      </c>
      <c r="T148" s="34">
        <f>SUM(M148:S148)</f>
        <v>0</v>
      </c>
      <c r="U148" s="34">
        <f>T148+L148</f>
        <v>0</v>
      </c>
      <c r="V148" s="34">
        <f>RANK(U148,U$5:U$169)</f>
        <v>68</v>
      </c>
      <c r="W148" s="17"/>
      <c r="X148" s="1"/>
    </row>
    <row r="149" spans="1:24" ht="16.5">
      <c r="A149" s="17"/>
      <c r="B149" s="1"/>
      <c r="C149" s="32"/>
      <c r="D149" s="104" t="str">
        <f>Invoer!B129</f>
        <v>Schroevers Johnny</v>
      </c>
      <c r="E149" s="34">
        <f>Invoer!C129+Invoer!D129</f>
        <v>0</v>
      </c>
      <c r="F149" s="34">
        <f>Invoer!M129+Invoer!N129</f>
        <v>0</v>
      </c>
      <c r="G149" s="34">
        <f>Invoer!R129+Invoer!S129</f>
        <v>0</v>
      </c>
      <c r="H149" s="34">
        <f>Invoer!AG129+Invoer!AH129</f>
        <v>0</v>
      </c>
      <c r="I149" s="34">
        <f>Invoer!AQ129+Invoer!AR129</f>
        <v>0</v>
      </c>
      <c r="J149" s="34">
        <f>Invoer!AV129+Invoer!AW129</f>
        <v>0</v>
      </c>
      <c r="K149" s="34">
        <f>Invoer!BK129+Invoer!BL129</f>
        <v>0</v>
      </c>
      <c r="L149" s="34">
        <f>SUM(E149:K149)</f>
        <v>0</v>
      </c>
      <c r="M149" s="34">
        <f>Invoer!H129+Invoer!I129</f>
        <v>0</v>
      </c>
      <c r="N149" s="34">
        <f>Invoer!W129+Invoer!X129</f>
        <v>0</v>
      </c>
      <c r="O149" s="34">
        <f>Invoer!AB129+Invoer!AC129</f>
        <v>0</v>
      </c>
      <c r="P149" s="34">
        <f>Invoer!AL129+Invoer!AM129</f>
        <v>0</v>
      </c>
      <c r="Q149" s="34">
        <f>Invoer!BA129+Invoer!BB129</f>
        <v>0</v>
      </c>
      <c r="R149" s="34">
        <f>Invoer!BF129+Invoer!BG129</f>
        <v>0</v>
      </c>
      <c r="S149" s="34">
        <f>Invoer!BP129+Invoer!BQ129</f>
        <v>0</v>
      </c>
      <c r="T149" s="34">
        <f>SUM(M149:S149)</f>
        <v>0</v>
      </c>
      <c r="U149" s="34">
        <f>T149+L149</f>
        <v>0</v>
      </c>
      <c r="V149" s="34">
        <f>RANK(U149,U$5:U$169)</f>
        <v>68</v>
      </c>
      <c r="W149" s="17"/>
      <c r="X149" s="1"/>
    </row>
    <row r="150" spans="1:24" ht="16.5">
      <c r="A150" s="17"/>
      <c r="B150" s="1"/>
      <c r="C150" s="32"/>
      <c r="D150" s="104" t="str">
        <f>Invoer!B130</f>
        <v>Schroevers Rowin (B)</v>
      </c>
      <c r="E150" s="34">
        <f>Invoer!C130+Invoer!D130</f>
        <v>0</v>
      </c>
      <c r="F150" s="34">
        <f>Invoer!M130+Invoer!N130</f>
        <v>0</v>
      </c>
      <c r="G150" s="34">
        <f>Invoer!R130+Invoer!S130</f>
        <v>0</v>
      </c>
      <c r="H150" s="34">
        <f>Invoer!AG130+Invoer!AH130</f>
        <v>0</v>
      </c>
      <c r="I150" s="34">
        <f>Invoer!AQ130+Invoer!AR130</f>
        <v>0</v>
      </c>
      <c r="J150" s="34">
        <f>Invoer!AV130+Invoer!AW130</f>
        <v>0</v>
      </c>
      <c r="K150" s="34">
        <f>Invoer!BK130+Invoer!BL130</f>
        <v>0</v>
      </c>
      <c r="L150" s="34">
        <f>SUM(E150:K150)</f>
        <v>0</v>
      </c>
      <c r="M150" s="34">
        <f>Invoer!H130+Invoer!I130</f>
        <v>0</v>
      </c>
      <c r="N150" s="34">
        <f>Invoer!W130+Invoer!X130</f>
        <v>0</v>
      </c>
      <c r="O150" s="34">
        <f>Invoer!AB130+Invoer!AC130</f>
        <v>0</v>
      </c>
      <c r="P150" s="34">
        <f>Invoer!AL130+Invoer!AM130</f>
        <v>0</v>
      </c>
      <c r="Q150" s="34">
        <f>Invoer!BA130+Invoer!BB130</f>
        <v>0</v>
      </c>
      <c r="R150" s="34">
        <f>Invoer!BF130+Invoer!BG130</f>
        <v>0</v>
      </c>
      <c r="S150" s="34">
        <f>Invoer!BP130+Invoer!BQ130</f>
        <v>0</v>
      </c>
      <c r="T150" s="34">
        <f>SUM(M150:S150)</f>
        <v>0</v>
      </c>
      <c r="U150" s="34">
        <f>T150+L150</f>
        <v>0</v>
      </c>
      <c r="V150" s="34">
        <f>RANK(U150,U$5:U$169)</f>
        <v>68</v>
      </c>
      <c r="W150" s="17"/>
      <c r="X150" s="1"/>
    </row>
    <row r="151" spans="1:24" ht="16.5">
      <c r="A151" s="17"/>
      <c r="B151" s="1"/>
      <c r="C151" s="32"/>
      <c r="D151" s="104" t="str">
        <f>Invoer!B131</f>
        <v>Schulpzand Kees</v>
      </c>
      <c r="E151" s="34">
        <f>Invoer!C131+Invoer!D131</f>
        <v>0</v>
      </c>
      <c r="F151" s="34">
        <f>Invoer!M131+Invoer!N131</f>
        <v>0</v>
      </c>
      <c r="G151" s="34">
        <f>Invoer!R131+Invoer!S131</f>
        <v>0</v>
      </c>
      <c r="H151" s="34">
        <f>Invoer!AG131+Invoer!AH131</f>
        <v>0</v>
      </c>
      <c r="I151" s="34">
        <f>Invoer!AQ131+Invoer!AR131</f>
        <v>0</v>
      </c>
      <c r="J151" s="34">
        <f>Invoer!AV131+Invoer!AW131</f>
        <v>0</v>
      </c>
      <c r="K151" s="34">
        <f>Invoer!BK131+Invoer!BL131</f>
        <v>0</v>
      </c>
      <c r="L151" s="34">
        <f>SUM(E151:K151)</f>
        <v>0</v>
      </c>
      <c r="M151" s="34">
        <f>Invoer!H131+Invoer!I131</f>
        <v>0</v>
      </c>
      <c r="N151" s="34">
        <f>Invoer!W131+Invoer!X131</f>
        <v>0</v>
      </c>
      <c r="O151" s="34">
        <f>Invoer!AB131+Invoer!AC131</f>
        <v>0</v>
      </c>
      <c r="P151" s="34">
        <f>Invoer!AL131+Invoer!AM131</f>
        <v>0</v>
      </c>
      <c r="Q151" s="34">
        <f>Invoer!BA131+Invoer!BB131</f>
        <v>0</v>
      </c>
      <c r="R151" s="34">
        <f>Invoer!BF131+Invoer!BG131</f>
        <v>0</v>
      </c>
      <c r="S151" s="34">
        <f>Invoer!BP131+Invoer!BQ131</f>
        <v>0</v>
      </c>
      <c r="T151" s="34">
        <f>SUM(M151:S151)</f>
        <v>0</v>
      </c>
      <c r="U151" s="34">
        <f>T151+L151</f>
        <v>0</v>
      </c>
      <c r="V151" s="34">
        <f>RANK(U151,U$5:U$169)</f>
        <v>68</v>
      </c>
      <c r="W151" s="17"/>
      <c r="X151" s="1"/>
    </row>
    <row r="152" spans="1:24" ht="16.5">
      <c r="A152" s="17"/>
      <c r="B152" s="1"/>
      <c r="C152" s="32"/>
      <c r="D152" s="104" t="str">
        <f>Invoer!B134</f>
        <v>Sighem Arjaan van</v>
      </c>
      <c r="E152" s="34">
        <f>Invoer!C134+Invoer!D134</f>
        <v>0</v>
      </c>
      <c r="F152" s="34">
        <f>Invoer!M134+Invoer!N134</f>
        <v>0</v>
      </c>
      <c r="G152" s="34">
        <f>Invoer!R134+Invoer!S134</f>
        <v>0</v>
      </c>
      <c r="H152" s="34">
        <f>Invoer!AG134+Invoer!AH134</f>
        <v>0</v>
      </c>
      <c r="I152" s="34">
        <f>Invoer!AQ134+Invoer!AR134</f>
        <v>0</v>
      </c>
      <c r="J152" s="34">
        <f>Invoer!AV134+Invoer!AW134</f>
        <v>0</v>
      </c>
      <c r="K152" s="34">
        <f>Invoer!BK134+Invoer!BL134</f>
        <v>0</v>
      </c>
      <c r="L152" s="34">
        <f>SUM(E152:K152)</f>
        <v>0</v>
      </c>
      <c r="M152" s="34">
        <f>Invoer!H134+Invoer!I134</f>
        <v>0</v>
      </c>
      <c r="N152" s="34">
        <f>Invoer!W134+Invoer!X134</f>
        <v>0</v>
      </c>
      <c r="O152" s="34">
        <f>Invoer!AB134+Invoer!AC134</f>
        <v>0</v>
      </c>
      <c r="P152" s="34">
        <f>Invoer!AL134+Invoer!AM134</f>
        <v>0</v>
      </c>
      <c r="Q152" s="34">
        <f>Invoer!BA134+Invoer!BB134</f>
        <v>0</v>
      </c>
      <c r="R152" s="34">
        <f>Invoer!BF134+Invoer!BG134</f>
        <v>0</v>
      </c>
      <c r="S152" s="34">
        <f>Invoer!BP134+Invoer!BQ134</f>
        <v>0</v>
      </c>
      <c r="T152" s="34">
        <f>SUM(M152:S152)</f>
        <v>0</v>
      </c>
      <c r="U152" s="34">
        <f>T152+L152</f>
        <v>0</v>
      </c>
      <c r="V152" s="34">
        <f>RANK(U152,U$5:U$169)</f>
        <v>68</v>
      </c>
      <c r="W152" s="17"/>
      <c r="X152" s="1"/>
    </row>
    <row r="153" spans="1:24" ht="16.5">
      <c r="A153" s="17"/>
      <c r="B153" s="1"/>
      <c r="C153" s="32"/>
      <c r="D153" s="104" t="str">
        <f>Invoer!B135</f>
        <v>Sighem Milco van</v>
      </c>
      <c r="E153" s="34">
        <f>Invoer!C135+Invoer!D135</f>
        <v>0</v>
      </c>
      <c r="F153" s="34">
        <f>Invoer!M135+Invoer!N135</f>
        <v>0</v>
      </c>
      <c r="G153" s="34">
        <f>Invoer!R135+Invoer!S135</f>
        <v>0</v>
      </c>
      <c r="H153" s="34">
        <f>Invoer!AG135+Invoer!AH135</f>
        <v>0</v>
      </c>
      <c r="I153" s="34">
        <f>Invoer!AQ135+Invoer!AR135</f>
        <v>0</v>
      </c>
      <c r="J153" s="34">
        <f>Invoer!AV135+Invoer!AW135</f>
        <v>0</v>
      </c>
      <c r="K153" s="34">
        <f>Invoer!BK135+Invoer!BL135</f>
        <v>0</v>
      </c>
      <c r="L153" s="34">
        <f>SUM(E153:K153)</f>
        <v>0</v>
      </c>
      <c r="M153" s="34">
        <f>Invoer!H135+Invoer!I135</f>
        <v>0</v>
      </c>
      <c r="N153" s="34">
        <f>Invoer!W135+Invoer!X135</f>
        <v>0</v>
      </c>
      <c r="O153" s="34">
        <f>Invoer!AB135+Invoer!AC135</f>
        <v>0</v>
      </c>
      <c r="P153" s="34">
        <f>Invoer!AL135+Invoer!AM135</f>
        <v>0</v>
      </c>
      <c r="Q153" s="34">
        <f>Invoer!BA135+Invoer!BB135</f>
        <v>0</v>
      </c>
      <c r="R153" s="34">
        <f>Invoer!BF135+Invoer!BG135</f>
        <v>0</v>
      </c>
      <c r="S153" s="34">
        <f>Invoer!BP135+Invoer!BQ135</f>
        <v>0</v>
      </c>
      <c r="T153" s="34">
        <f>SUM(M153:S153)</f>
        <v>0</v>
      </c>
      <c r="U153" s="34">
        <f>T153+L153</f>
        <v>0</v>
      </c>
      <c r="V153" s="34">
        <f>RANK(U153,U$5:U$169)</f>
        <v>68</v>
      </c>
      <c r="W153" s="17"/>
      <c r="X153" s="1"/>
    </row>
    <row r="154" spans="1:24" ht="16.5">
      <c r="A154" s="17"/>
      <c r="B154" s="1"/>
      <c r="C154" s="32"/>
      <c r="D154" s="104" t="str">
        <f>Invoer!B136</f>
        <v>Sighem Piet van</v>
      </c>
      <c r="E154" s="34">
        <f>Invoer!C136+Invoer!D136</f>
        <v>0</v>
      </c>
      <c r="F154" s="34">
        <f>Invoer!M136+Invoer!N136</f>
        <v>0</v>
      </c>
      <c r="G154" s="34">
        <f>Invoer!R136+Invoer!S136</f>
        <v>0</v>
      </c>
      <c r="H154" s="34">
        <f>Invoer!AG136+Invoer!AH136</f>
        <v>0</v>
      </c>
      <c r="I154" s="34">
        <f>Invoer!AQ136+Invoer!AR136</f>
        <v>0</v>
      </c>
      <c r="J154" s="34">
        <f>Invoer!AV136+Invoer!AW136</f>
        <v>0</v>
      </c>
      <c r="K154" s="34">
        <f>Invoer!BK136+Invoer!BL136</f>
        <v>0</v>
      </c>
      <c r="L154" s="34">
        <f>SUM(E154:K154)</f>
        <v>0</v>
      </c>
      <c r="M154" s="34">
        <f>Invoer!H136+Invoer!I136</f>
        <v>0</v>
      </c>
      <c r="N154" s="34">
        <f>Invoer!W136+Invoer!X136</f>
        <v>0</v>
      </c>
      <c r="O154" s="34">
        <f>Invoer!AB136+Invoer!AC136</f>
        <v>0</v>
      </c>
      <c r="P154" s="34">
        <f>Invoer!AL136+Invoer!AM136</f>
        <v>0</v>
      </c>
      <c r="Q154" s="34">
        <f>Invoer!BA136+Invoer!BB136</f>
        <v>0</v>
      </c>
      <c r="R154" s="34">
        <f>Invoer!BF136+Invoer!BG136</f>
        <v>0</v>
      </c>
      <c r="S154" s="34">
        <f>Invoer!BP136+Invoer!BQ136</f>
        <v>0</v>
      </c>
      <c r="T154" s="34">
        <f>SUM(M154:S154)</f>
        <v>0</v>
      </c>
      <c r="U154" s="34">
        <f>T154+L154</f>
        <v>0</v>
      </c>
      <c r="V154" s="34">
        <f>RANK(U154,U$5:U$169)</f>
        <v>68</v>
      </c>
      <c r="W154" s="17"/>
      <c r="X154" s="1"/>
    </row>
    <row r="155" spans="1:24" ht="16.5">
      <c r="A155" s="17"/>
      <c r="B155" s="1"/>
      <c r="C155" s="32"/>
      <c r="D155" s="104" t="str">
        <f>Invoer!B137</f>
        <v>Slabber Michiel (A)</v>
      </c>
      <c r="E155" s="34">
        <f>Invoer!C137+Invoer!D137</f>
        <v>0</v>
      </c>
      <c r="F155" s="34">
        <f>Invoer!M137+Invoer!N137</f>
        <v>0</v>
      </c>
      <c r="G155" s="34">
        <f>Invoer!R137+Invoer!S137</f>
        <v>0</v>
      </c>
      <c r="H155" s="34">
        <f>Invoer!AG137+Invoer!AH137</f>
        <v>0</v>
      </c>
      <c r="I155" s="34">
        <f>Invoer!AQ137+Invoer!AR137</f>
        <v>0</v>
      </c>
      <c r="J155" s="34">
        <f>Invoer!AV137+Invoer!AW137</f>
        <v>0</v>
      </c>
      <c r="K155" s="34">
        <f>Invoer!BK137+Invoer!BL137</f>
        <v>0</v>
      </c>
      <c r="L155" s="34">
        <f>SUM(E155:K155)</f>
        <v>0</v>
      </c>
      <c r="M155" s="34">
        <f>Invoer!H137+Invoer!I137</f>
        <v>0</v>
      </c>
      <c r="N155" s="34">
        <f>Invoer!W137+Invoer!X137</f>
        <v>0</v>
      </c>
      <c r="O155" s="34">
        <f>Invoer!AB137+Invoer!AC137</f>
        <v>0</v>
      </c>
      <c r="P155" s="34">
        <f>Invoer!AL137+Invoer!AM137</f>
        <v>0</v>
      </c>
      <c r="Q155" s="34">
        <f>Invoer!BA137+Invoer!BB137</f>
        <v>0</v>
      </c>
      <c r="R155" s="34">
        <f>Invoer!BF137+Invoer!BG137</f>
        <v>0</v>
      </c>
      <c r="S155" s="34">
        <f>Invoer!BP137+Invoer!BQ137</f>
        <v>0</v>
      </c>
      <c r="T155" s="34">
        <f>SUM(M155:S155)</f>
        <v>0</v>
      </c>
      <c r="U155" s="34">
        <f>T155+L155</f>
        <v>0</v>
      </c>
      <c r="V155" s="34">
        <f>RANK(U155,U$5:U$169)</f>
        <v>68</v>
      </c>
      <c r="W155" s="17"/>
      <c r="X155" s="1"/>
    </row>
    <row r="156" spans="1:24" ht="16.5">
      <c r="A156" s="17"/>
      <c r="B156" s="1"/>
      <c r="C156" s="32"/>
      <c r="D156" s="104" t="str">
        <f>Invoer!B142</f>
        <v>Steijn Jan</v>
      </c>
      <c r="E156" s="34">
        <f>Invoer!C142+Invoer!D142</f>
        <v>0</v>
      </c>
      <c r="F156" s="34">
        <f>Invoer!M142+Invoer!N142</f>
        <v>0</v>
      </c>
      <c r="G156" s="34">
        <f>Invoer!R142+Invoer!S142</f>
        <v>0</v>
      </c>
      <c r="H156" s="34">
        <f>Invoer!AG142+Invoer!AH142</f>
        <v>0</v>
      </c>
      <c r="I156" s="34">
        <f>Invoer!AQ142+Invoer!AR142</f>
        <v>0</v>
      </c>
      <c r="J156" s="34">
        <f>Invoer!AV142+Invoer!AW142</f>
        <v>0</v>
      </c>
      <c r="K156" s="34">
        <f>Invoer!BK142+Invoer!BL142</f>
        <v>0</v>
      </c>
      <c r="L156" s="34">
        <f>SUM(E156:K156)</f>
        <v>0</v>
      </c>
      <c r="M156" s="34">
        <f>Invoer!H142+Invoer!I142</f>
        <v>0</v>
      </c>
      <c r="N156" s="34">
        <f>Invoer!W142+Invoer!X142</f>
        <v>0</v>
      </c>
      <c r="O156" s="34">
        <f>Invoer!AB142+Invoer!AC142</f>
        <v>0</v>
      </c>
      <c r="P156" s="34">
        <f>Invoer!AL142+Invoer!AM142</f>
        <v>0</v>
      </c>
      <c r="Q156" s="34">
        <f>Invoer!BA142+Invoer!BB142</f>
        <v>0</v>
      </c>
      <c r="R156" s="34">
        <f>Invoer!BF142+Invoer!BG142</f>
        <v>0</v>
      </c>
      <c r="S156" s="34">
        <f>Invoer!BP142+Invoer!BQ142</f>
        <v>0</v>
      </c>
      <c r="T156" s="34">
        <f>SUM(M156:S156)</f>
        <v>0</v>
      </c>
      <c r="U156" s="34">
        <f>T156+L156</f>
        <v>0</v>
      </c>
      <c r="V156" s="34">
        <f>RANK(U156,U$5:U$169)</f>
        <v>68</v>
      </c>
      <c r="W156" s="17"/>
      <c r="X156" s="1"/>
    </row>
    <row r="157" spans="1:24" ht="16.5">
      <c r="A157" s="17"/>
      <c r="B157" s="1"/>
      <c r="C157" s="32"/>
      <c r="D157" s="104" t="str">
        <f>Invoer!B147</f>
        <v>Verhage Iman </v>
      </c>
      <c r="E157" s="34">
        <f>Invoer!C147+Invoer!D147</f>
        <v>0</v>
      </c>
      <c r="F157" s="34">
        <f>Invoer!M147+Invoer!N147</f>
        <v>0</v>
      </c>
      <c r="G157" s="34">
        <f>Invoer!R147+Invoer!S147</f>
        <v>0</v>
      </c>
      <c r="H157" s="34">
        <f>Invoer!AG147+Invoer!AH147</f>
        <v>0</v>
      </c>
      <c r="I157" s="34">
        <f>Invoer!AQ147+Invoer!AR147</f>
        <v>0</v>
      </c>
      <c r="J157" s="34">
        <f>Invoer!AV147+Invoer!AW147</f>
        <v>0</v>
      </c>
      <c r="K157" s="34">
        <f>Invoer!BK147+Invoer!BL147</f>
        <v>0</v>
      </c>
      <c r="L157" s="34">
        <f>SUM(E157:K157)</f>
        <v>0</v>
      </c>
      <c r="M157" s="34">
        <f>Invoer!H147+Invoer!I147</f>
        <v>0</v>
      </c>
      <c r="N157" s="34">
        <f>Invoer!W147+Invoer!X147</f>
        <v>0</v>
      </c>
      <c r="O157" s="34">
        <f>Invoer!AB147+Invoer!AC147</f>
        <v>0</v>
      </c>
      <c r="P157" s="34">
        <f>Invoer!AL147+Invoer!AM147</f>
        <v>0</v>
      </c>
      <c r="Q157" s="34">
        <f>Invoer!BA147+Invoer!BB147</f>
        <v>0</v>
      </c>
      <c r="R157" s="34">
        <f>Invoer!BF147+Invoer!BG147</f>
        <v>0</v>
      </c>
      <c r="S157" s="34">
        <f>Invoer!BP147+Invoer!BQ147</f>
        <v>0</v>
      </c>
      <c r="T157" s="34">
        <f>SUM(M157:S157)</f>
        <v>0</v>
      </c>
      <c r="U157" s="34">
        <f>T157+L157</f>
        <v>0</v>
      </c>
      <c r="V157" s="34">
        <f>RANK(U157,U$5:U$169)</f>
        <v>68</v>
      </c>
      <c r="W157" s="17"/>
      <c r="X157" s="1"/>
    </row>
    <row r="158" spans="1:24" ht="16.5">
      <c r="A158" s="17"/>
      <c r="B158" s="1"/>
      <c r="C158" s="32"/>
      <c r="D158" s="104" t="str">
        <f>Invoer!B150</f>
        <v>Verhagen Alex</v>
      </c>
      <c r="E158" s="34">
        <f>Invoer!C150+Invoer!D150</f>
        <v>0</v>
      </c>
      <c r="F158" s="34">
        <f>Invoer!M150+Invoer!N150</f>
        <v>0</v>
      </c>
      <c r="G158" s="34">
        <f>Invoer!R150+Invoer!S150</f>
        <v>0</v>
      </c>
      <c r="H158" s="34">
        <f>Invoer!AG150+Invoer!AH150</f>
        <v>0</v>
      </c>
      <c r="I158" s="34">
        <f>Invoer!AQ150+Invoer!AR150</f>
        <v>0</v>
      </c>
      <c r="J158" s="34">
        <f>Invoer!AV150+Invoer!AW150</f>
        <v>0</v>
      </c>
      <c r="K158" s="34">
        <f>Invoer!BK150+Invoer!BL150</f>
        <v>0</v>
      </c>
      <c r="L158" s="34">
        <f>SUM(E158:K158)</f>
        <v>0</v>
      </c>
      <c r="M158" s="34">
        <f>Invoer!H150+Invoer!I150</f>
        <v>0</v>
      </c>
      <c r="N158" s="34">
        <f>Invoer!W150+Invoer!X150</f>
        <v>0</v>
      </c>
      <c r="O158" s="34">
        <f>Invoer!AB150+Invoer!AC150</f>
        <v>0</v>
      </c>
      <c r="P158" s="34">
        <f>Invoer!AL150+Invoer!AM150</f>
        <v>0</v>
      </c>
      <c r="Q158" s="34">
        <f>Invoer!BA150+Invoer!BB150</f>
        <v>0</v>
      </c>
      <c r="R158" s="34">
        <f>Invoer!BF150+Invoer!BG150</f>
        <v>0</v>
      </c>
      <c r="S158" s="34">
        <f>Invoer!BP150+Invoer!BQ150</f>
        <v>0</v>
      </c>
      <c r="T158" s="34">
        <f>SUM(M158:S158)</f>
        <v>0</v>
      </c>
      <c r="U158" s="34">
        <f>T158+L158</f>
        <v>0</v>
      </c>
      <c r="V158" s="34">
        <f>RANK(U158,U$5:U$169)</f>
        <v>68</v>
      </c>
      <c r="W158" s="17"/>
      <c r="X158" s="1"/>
    </row>
    <row r="159" spans="1:24" ht="16.5">
      <c r="A159" s="17"/>
      <c r="B159" s="1"/>
      <c r="C159" s="32"/>
      <c r="D159" s="104" t="str">
        <f>Invoer!B152</f>
        <v>Verhesen Ramon</v>
      </c>
      <c r="E159" s="34">
        <f>Invoer!C152+Invoer!D152</f>
        <v>0</v>
      </c>
      <c r="F159" s="34">
        <f>Invoer!M152+Invoer!N152</f>
        <v>0</v>
      </c>
      <c r="G159" s="34">
        <f>Invoer!R152+Invoer!S152</f>
        <v>0</v>
      </c>
      <c r="H159" s="34">
        <f>Invoer!AG152+Invoer!AH152</f>
        <v>0</v>
      </c>
      <c r="I159" s="34">
        <f>Invoer!AQ152+Invoer!AR152</f>
        <v>0</v>
      </c>
      <c r="J159" s="34">
        <f>Invoer!AV152+Invoer!AW152</f>
        <v>0</v>
      </c>
      <c r="K159" s="34">
        <f>Invoer!BK152+Invoer!BL152</f>
        <v>0</v>
      </c>
      <c r="L159" s="34">
        <f>SUM(E159:K159)</f>
        <v>0</v>
      </c>
      <c r="M159" s="34">
        <f>Invoer!H152+Invoer!I152</f>
        <v>0</v>
      </c>
      <c r="N159" s="34">
        <f>Invoer!W152+Invoer!X152</f>
        <v>0</v>
      </c>
      <c r="O159" s="34">
        <f>Invoer!AB152+Invoer!AC152</f>
        <v>0</v>
      </c>
      <c r="P159" s="34">
        <f>Invoer!AL152+Invoer!AM152</f>
        <v>0</v>
      </c>
      <c r="Q159" s="34">
        <f>Invoer!BA152+Invoer!BB152</f>
        <v>0</v>
      </c>
      <c r="R159" s="34">
        <f>Invoer!BF152+Invoer!BG152</f>
        <v>0</v>
      </c>
      <c r="S159" s="34">
        <f>Invoer!BP152+Invoer!BQ152</f>
        <v>0</v>
      </c>
      <c r="T159" s="34">
        <f>SUM(M159:S159)</f>
        <v>0</v>
      </c>
      <c r="U159" s="34">
        <f>T159+L159</f>
        <v>0</v>
      </c>
      <c r="V159" s="34">
        <f>RANK(U159,U$5:U$169)</f>
        <v>68</v>
      </c>
      <c r="W159" s="17"/>
      <c r="X159" s="1"/>
    </row>
    <row r="160" spans="1:24" ht="16.5">
      <c r="A160" s="17"/>
      <c r="B160" s="1"/>
      <c r="C160" s="32"/>
      <c r="D160" s="104" t="str">
        <f>Invoer!B155</f>
        <v>Verstraate Hans</v>
      </c>
      <c r="E160" s="34">
        <f>Invoer!C155+Invoer!D155</f>
        <v>0</v>
      </c>
      <c r="F160" s="34">
        <f>Invoer!M155+Invoer!N155</f>
        <v>0</v>
      </c>
      <c r="G160" s="34">
        <f>Invoer!R155+Invoer!S155</f>
        <v>0</v>
      </c>
      <c r="H160" s="34">
        <f>Invoer!AG155+Invoer!AH155</f>
        <v>0</v>
      </c>
      <c r="I160" s="34">
        <f>Invoer!AQ155+Invoer!AR155</f>
        <v>0</v>
      </c>
      <c r="J160" s="34">
        <f>Invoer!AV155+Invoer!AW155</f>
        <v>0</v>
      </c>
      <c r="K160" s="34">
        <f>Invoer!BK155+Invoer!BL155</f>
        <v>0</v>
      </c>
      <c r="L160" s="34">
        <f>SUM(E160:K160)</f>
        <v>0</v>
      </c>
      <c r="M160" s="34">
        <f>Invoer!H155+Invoer!I155</f>
        <v>0</v>
      </c>
      <c r="N160" s="34">
        <f>Invoer!W155+Invoer!X155</f>
        <v>0</v>
      </c>
      <c r="O160" s="34">
        <f>Invoer!AB155+Invoer!AC155</f>
        <v>0</v>
      </c>
      <c r="P160" s="34">
        <f>Invoer!AL155+Invoer!AM155</f>
        <v>0</v>
      </c>
      <c r="Q160" s="34">
        <f>Invoer!BA155+Invoer!BB155</f>
        <v>0</v>
      </c>
      <c r="R160" s="34">
        <f>Invoer!BF155+Invoer!BG155</f>
        <v>0</v>
      </c>
      <c r="S160" s="34">
        <f>Invoer!BP155+Invoer!BQ155</f>
        <v>0</v>
      </c>
      <c r="T160" s="34">
        <f>SUM(M160:S160)</f>
        <v>0</v>
      </c>
      <c r="U160" s="34">
        <f>T160+L160</f>
        <v>0</v>
      </c>
      <c r="V160" s="34">
        <f>RANK(U160,U$5:U$169)</f>
        <v>68</v>
      </c>
      <c r="W160" s="17"/>
      <c r="X160" s="1"/>
    </row>
    <row r="161" spans="1:24" ht="16.5">
      <c r="A161" s="17"/>
      <c r="B161" s="1"/>
      <c r="C161" s="32"/>
      <c r="D161" s="104" t="str">
        <f>Invoer!B156</f>
        <v>Visser Hans de (A)</v>
      </c>
      <c r="E161" s="34">
        <f>Invoer!C156+Invoer!D156</f>
        <v>0</v>
      </c>
      <c r="F161" s="34">
        <f>Invoer!M156+Invoer!N156</f>
        <v>0</v>
      </c>
      <c r="G161" s="34">
        <f>Invoer!R156+Invoer!S156</f>
        <v>0</v>
      </c>
      <c r="H161" s="34">
        <f>Invoer!AG156+Invoer!AH156</f>
        <v>0</v>
      </c>
      <c r="I161" s="34">
        <f>Invoer!AQ156+Invoer!AR156</f>
        <v>0</v>
      </c>
      <c r="J161" s="34">
        <f>Invoer!AV156+Invoer!AW156</f>
        <v>0</v>
      </c>
      <c r="K161" s="34">
        <f>Invoer!BK156+Invoer!BL156</f>
        <v>0</v>
      </c>
      <c r="L161" s="34">
        <f>SUM(E161:K161)</f>
        <v>0</v>
      </c>
      <c r="M161" s="34">
        <f>Invoer!H156+Invoer!I156</f>
        <v>0</v>
      </c>
      <c r="N161" s="34">
        <f>Invoer!W156+Invoer!X156</f>
        <v>0</v>
      </c>
      <c r="O161" s="34">
        <f>Invoer!AB156+Invoer!AC156</f>
        <v>0</v>
      </c>
      <c r="P161" s="34">
        <f>Invoer!AL156+Invoer!AM156</f>
        <v>0</v>
      </c>
      <c r="Q161" s="34">
        <f>Invoer!BA156+Invoer!BB156</f>
        <v>0</v>
      </c>
      <c r="R161" s="34">
        <f>Invoer!BF156+Invoer!BG156</f>
        <v>0</v>
      </c>
      <c r="S161" s="34">
        <f>Invoer!BP156+Invoer!BQ156</f>
        <v>0</v>
      </c>
      <c r="T161" s="34">
        <f>SUM(M161:S161)</f>
        <v>0</v>
      </c>
      <c r="U161" s="34">
        <f>T161+L161</f>
        <v>0</v>
      </c>
      <c r="V161" s="34">
        <f>RANK(U161,U$5:U$169)</f>
        <v>68</v>
      </c>
      <c r="W161" s="17"/>
      <c r="X161" s="1"/>
    </row>
    <row r="162" spans="1:24" ht="16.5">
      <c r="A162" s="17"/>
      <c r="B162" s="1"/>
      <c r="C162" s="32"/>
      <c r="D162" s="104" t="str">
        <f>Invoer!B157</f>
        <v>Visser Ivar de (A)</v>
      </c>
      <c r="E162" s="34">
        <f>Invoer!C157+Invoer!D157</f>
        <v>0</v>
      </c>
      <c r="F162" s="34">
        <f>Invoer!M157+Invoer!N157</f>
        <v>0</v>
      </c>
      <c r="G162" s="34">
        <f>Invoer!R157+Invoer!S157</f>
        <v>0</v>
      </c>
      <c r="H162" s="34">
        <f>Invoer!AG157+Invoer!AH157</f>
        <v>0</v>
      </c>
      <c r="I162" s="34">
        <f>Invoer!AQ157+Invoer!AR157</f>
        <v>0</v>
      </c>
      <c r="J162" s="34">
        <f>Invoer!AV157+Invoer!AW157</f>
        <v>0</v>
      </c>
      <c r="K162" s="34">
        <f>Invoer!BK157+Invoer!BL157</f>
        <v>0</v>
      </c>
      <c r="L162" s="34">
        <f>SUM(E162:K162)</f>
        <v>0</v>
      </c>
      <c r="M162" s="34">
        <f>Invoer!H157+Invoer!I157</f>
        <v>0</v>
      </c>
      <c r="N162" s="34">
        <f>Invoer!W157+Invoer!X157</f>
        <v>0</v>
      </c>
      <c r="O162" s="34">
        <f>Invoer!AB157+Invoer!AC157</f>
        <v>0</v>
      </c>
      <c r="P162" s="34">
        <f>Invoer!AL157+Invoer!AM157</f>
        <v>0</v>
      </c>
      <c r="Q162" s="34">
        <f>Invoer!BA157+Invoer!BB157</f>
        <v>0</v>
      </c>
      <c r="R162" s="34">
        <f>Invoer!BF157+Invoer!BG157</f>
        <v>0</v>
      </c>
      <c r="S162" s="34">
        <f>Invoer!BP157+Invoer!BQ157</f>
        <v>0</v>
      </c>
      <c r="T162" s="34">
        <f>SUM(M162:S162)</f>
        <v>0</v>
      </c>
      <c r="U162" s="34">
        <f>T162+L162</f>
        <v>0</v>
      </c>
      <c r="V162" s="34">
        <f>RANK(U162,U$5:U$169)</f>
        <v>68</v>
      </c>
      <c r="W162" s="17"/>
      <c r="X162" s="1"/>
    </row>
    <row r="163" spans="1:24" ht="16.5">
      <c r="A163" s="17"/>
      <c r="B163" s="1"/>
      <c r="C163" s="32"/>
      <c r="D163" s="104" t="str">
        <f>Invoer!B158</f>
        <v>Visser Jan P de</v>
      </c>
      <c r="E163" s="34">
        <f>Invoer!C158+Invoer!D158</f>
        <v>0</v>
      </c>
      <c r="F163" s="34">
        <f>Invoer!M158+Invoer!N158</f>
        <v>0</v>
      </c>
      <c r="G163" s="34">
        <f>Invoer!R158+Invoer!S158</f>
        <v>0</v>
      </c>
      <c r="H163" s="34">
        <f>Invoer!AG158+Invoer!AH158</f>
        <v>0</v>
      </c>
      <c r="I163" s="34">
        <f>Invoer!AQ158+Invoer!AR158</f>
        <v>0</v>
      </c>
      <c r="J163" s="34">
        <f>Invoer!AV158+Invoer!AW158</f>
        <v>0</v>
      </c>
      <c r="K163" s="34">
        <f>Invoer!BK158+Invoer!BL158</f>
        <v>0</v>
      </c>
      <c r="L163" s="34">
        <f>SUM(E163:K163)</f>
        <v>0</v>
      </c>
      <c r="M163" s="34">
        <f>Invoer!H158+Invoer!I158</f>
        <v>0</v>
      </c>
      <c r="N163" s="34">
        <f>Invoer!W158+Invoer!X158</f>
        <v>0</v>
      </c>
      <c r="O163" s="34">
        <f>Invoer!AB158+Invoer!AC158</f>
        <v>0</v>
      </c>
      <c r="P163" s="34">
        <f>Invoer!AL158+Invoer!AM158</f>
        <v>0</v>
      </c>
      <c r="Q163" s="34">
        <f>Invoer!BA158+Invoer!BB158</f>
        <v>0</v>
      </c>
      <c r="R163" s="34">
        <f>Invoer!BF158+Invoer!BG158</f>
        <v>0</v>
      </c>
      <c r="S163" s="34">
        <f>Invoer!BP158+Invoer!BQ158</f>
        <v>0</v>
      </c>
      <c r="T163" s="34">
        <f>SUM(M163:S163)</f>
        <v>0</v>
      </c>
      <c r="U163" s="34">
        <f>T163+L163</f>
        <v>0</v>
      </c>
      <c r="V163" s="34">
        <f>RANK(U163,U$5:U$169)</f>
        <v>68</v>
      </c>
      <c r="W163" s="17"/>
      <c r="X163" s="1"/>
    </row>
    <row r="164" spans="1:24" ht="16.5">
      <c r="A164" s="17"/>
      <c r="B164" s="1"/>
      <c r="C164" s="32"/>
      <c r="D164" s="104" t="str">
        <f>Invoer!B163</f>
        <v>Vreede Chris van der</v>
      </c>
      <c r="E164" s="34">
        <f>Invoer!C163+Invoer!D163</f>
        <v>0</v>
      </c>
      <c r="F164" s="34">
        <f>Invoer!M163+Invoer!N163</f>
        <v>0</v>
      </c>
      <c r="G164" s="34">
        <f>Invoer!R163+Invoer!S163</f>
        <v>0</v>
      </c>
      <c r="H164" s="34">
        <f>Invoer!AG163+Invoer!AH163</f>
        <v>0</v>
      </c>
      <c r="I164" s="34">
        <f>Invoer!AQ163+Invoer!AR163</f>
        <v>0</v>
      </c>
      <c r="J164" s="34">
        <f>Invoer!AV163+Invoer!AW163</f>
        <v>0</v>
      </c>
      <c r="K164" s="34">
        <f>Invoer!BK163+Invoer!BL163</f>
        <v>0</v>
      </c>
      <c r="L164" s="34">
        <f>SUM(E164:K164)</f>
        <v>0</v>
      </c>
      <c r="M164" s="34">
        <f>Invoer!H163+Invoer!I163</f>
        <v>0</v>
      </c>
      <c r="N164" s="34">
        <f>Invoer!W163+Invoer!X163</f>
        <v>0</v>
      </c>
      <c r="O164" s="34">
        <f>Invoer!AB163+Invoer!AC163</f>
        <v>0</v>
      </c>
      <c r="P164" s="34">
        <f>Invoer!AL163+Invoer!AM163</f>
        <v>0</v>
      </c>
      <c r="Q164" s="34">
        <f>Invoer!BA163+Invoer!BB163</f>
        <v>0</v>
      </c>
      <c r="R164" s="34">
        <f>Invoer!BF163+Invoer!BG163</f>
        <v>0</v>
      </c>
      <c r="S164" s="34">
        <f>Invoer!BP163+Invoer!BQ163</f>
        <v>0</v>
      </c>
      <c r="T164" s="34">
        <f>SUM(M164:S164)</f>
        <v>0</v>
      </c>
      <c r="U164" s="34">
        <f>T164+L164</f>
        <v>0</v>
      </c>
      <c r="V164" s="34">
        <f>RANK(U164,U$5:U$169)</f>
        <v>68</v>
      </c>
      <c r="W164" s="17"/>
      <c r="X164" s="1"/>
    </row>
    <row r="165" spans="1:24" ht="16.5">
      <c r="A165" s="17"/>
      <c r="B165" s="1"/>
      <c r="C165" s="32"/>
      <c r="D165" s="104" t="str">
        <f>Invoer!B164</f>
        <v>Vreede Michel van der</v>
      </c>
      <c r="E165" s="34">
        <f>Invoer!C164+Invoer!D164</f>
        <v>0</v>
      </c>
      <c r="F165" s="34">
        <f>Invoer!M164+Invoer!N164</f>
        <v>0</v>
      </c>
      <c r="G165" s="34">
        <f>Invoer!R164+Invoer!S164</f>
        <v>0</v>
      </c>
      <c r="H165" s="34">
        <f>Invoer!AG164+Invoer!AH164</f>
        <v>0</v>
      </c>
      <c r="I165" s="34">
        <f>Invoer!AQ164+Invoer!AR164</f>
        <v>0</v>
      </c>
      <c r="J165" s="34">
        <f>Invoer!AV164+Invoer!AW164</f>
        <v>0</v>
      </c>
      <c r="K165" s="34">
        <f>Invoer!BK164+Invoer!BL164</f>
        <v>0</v>
      </c>
      <c r="L165" s="34">
        <f>SUM(E165:K165)</f>
        <v>0</v>
      </c>
      <c r="M165" s="34">
        <f>Invoer!H164+Invoer!I164</f>
        <v>0</v>
      </c>
      <c r="N165" s="34">
        <f>Invoer!W164+Invoer!X164</f>
        <v>0</v>
      </c>
      <c r="O165" s="34">
        <f>Invoer!AB164+Invoer!AC164</f>
        <v>0</v>
      </c>
      <c r="P165" s="34">
        <f>Invoer!AL164+Invoer!AM164</f>
        <v>0</v>
      </c>
      <c r="Q165" s="34">
        <f>Invoer!BA164+Invoer!BB164</f>
        <v>0</v>
      </c>
      <c r="R165" s="34">
        <f>Invoer!BF164+Invoer!BG164</f>
        <v>0</v>
      </c>
      <c r="S165" s="34">
        <f>Invoer!BP164+Invoer!BQ164</f>
        <v>0</v>
      </c>
      <c r="T165" s="34">
        <f>SUM(M165:S165)</f>
        <v>0</v>
      </c>
      <c r="U165" s="34">
        <f>T165+L165</f>
        <v>0</v>
      </c>
      <c r="V165" s="34">
        <f>RANK(U165,U$5:U$169)</f>
        <v>68</v>
      </c>
      <c r="W165" s="17"/>
      <c r="X165" s="1"/>
    </row>
    <row r="166" spans="1:24" ht="16.5">
      <c r="A166" s="17"/>
      <c r="B166" s="1"/>
      <c r="C166" s="32"/>
      <c r="D166" s="104" t="str">
        <f>Invoer!B165</f>
        <v>Vreeke Wim</v>
      </c>
      <c r="E166" s="34">
        <f>Invoer!C165+Invoer!D165</f>
        <v>0</v>
      </c>
      <c r="F166" s="34">
        <f>Invoer!M165+Invoer!N165</f>
        <v>0</v>
      </c>
      <c r="G166" s="34">
        <f>Invoer!R165+Invoer!S165</f>
        <v>0</v>
      </c>
      <c r="H166" s="34">
        <f>Invoer!AG165+Invoer!AH165</f>
        <v>0</v>
      </c>
      <c r="I166" s="34">
        <f>Invoer!AQ165+Invoer!AR165</f>
        <v>0</v>
      </c>
      <c r="J166" s="34">
        <f>Invoer!AV165+Invoer!AW165</f>
        <v>0</v>
      </c>
      <c r="K166" s="34">
        <f>Invoer!BK165+Invoer!BL165</f>
        <v>0</v>
      </c>
      <c r="L166" s="34">
        <f>SUM(E166:K166)</f>
        <v>0</v>
      </c>
      <c r="M166" s="34">
        <f>Invoer!H165+Invoer!I165</f>
        <v>0</v>
      </c>
      <c r="N166" s="34">
        <f>Invoer!W165+Invoer!X165</f>
        <v>0</v>
      </c>
      <c r="O166" s="34">
        <f>Invoer!AB165+Invoer!AC165</f>
        <v>0</v>
      </c>
      <c r="P166" s="34">
        <f>Invoer!AL165+Invoer!AM165</f>
        <v>0</v>
      </c>
      <c r="Q166" s="34">
        <f>Invoer!BA165+Invoer!BB165</f>
        <v>0</v>
      </c>
      <c r="R166" s="34">
        <f>Invoer!BF165+Invoer!BG165</f>
        <v>0</v>
      </c>
      <c r="S166" s="34">
        <f>Invoer!BP165+Invoer!BQ165</f>
        <v>0</v>
      </c>
      <c r="T166" s="34">
        <f>SUM(M166:S166)</f>
        <v>0</v>
      </c>
      <c r="U166" s="34">
        <f>T166+L166</f>
        <v>0</v>
      </c>
      <c r="V166" s="34">
        <f>RANK(U166,U$5:U$169)</f>
        <v>68</v>
      </c>
      <c r="W166" s="17"/>
      <c r="X166" s="1"/>
    </row>
    <row r="167" spans="1:24" ht="16.5">
      <c r="A167" s="17"/>
      <c r="B167" s="1"/>
      <c r="C167" s="32"/>
      <c r="D167" s="104" t="str">
        <f>Invoer!B167</f>
        <v>Willemse Devin (J12)</v>
      </c>
      <c r="E167" s="34">
        <f>Invoer!C167+Invoer!D167</f>
        <v>0</v>
      </c>
      <c r="F167" s="34">
        <f>Invoer!M167+Invoer!N167</f>
        <v>0</v>
      </c>
      <c r="G167" s="34">
        <f>Invoer!R167+Invoer!S167</f>
        <v>0</v>
      </c>
      <c r="H167" s="34">
        <f>Invoer!AG167+Invoer!AH167</f>
        <v>0</v>
      </c>
      <c r="I167" s="34">
        <f>Invoer!AQ167+Invoer!AR167</f>
        <v>0</v>
      </c>
      <c r="J167" s="34">
        <f>Invoer!AV167+Invoer!AW167</f>
        <v>0</v>
      </c>
      <c r="K167" s="34">
        <f>Invoer!BK167+Invoer!BL167</f>
        <v>0</v>
      </c>
      <c r="L167" s="34">
        <f>SUM(E167:K167)</f>
        <v>0</v>
      </c>
      <c r="M167" s="34">
        <f>Invoer!H167+Invoer!I167</f>
        <v>0</v>
      </c>
      <c r="N167" s="34">
        <f>Invoer!W167+Invoer!X167</f>
        <v>0</v>
      </c>
      <c r="O167" s="34">
        <f>Invoer!AB167+Invoer!AC167</f>
        <v>0</v>
      </c>
      <c r="P167" s="34">
        <f>Invoer!AL167+Invoer!AM167</f>
        <v>0</v>
      </c>
      <c r="Q167" s="34">
        <f>Invoer!BA167+Invoer!BB167</f>
        <v>0</v>
      </c>
      <c r="R167" s="34">
        <f>Invoer!BF167+Invoer!BG167</f>
        <v>0</v>
      </c>
      <c r="S167" s="34">
        <f>Invoer!BP167+Invoer!BQ167</f>
        <v>0</v>
      </c>
      <c r="T167" s="34">
        <f>SUM(M167:S167)</f>
        <v>0</v>
      </c>
      <c r="U167" s="34">
        <f>T167+L167</f>
        <v>0</v>
      </c>
      <c r="V167" s="34">
        <f>RANK(U167,U$5:U$169)</f>
        <v>68</v>
      </c>
      <c r="W167" s="17"/>
      <c r="X167" s="1"/>
    </row>
    <row r="168" spans="1:24" ht="16.5">
      <c r="A168" s="17"/>
      <c r="B168" s="1"/>
      <c r="C168" s="32"/>
      <c r="D168" s="104" t="str">
        <f>Invoer!B168</f>
        <v>Witte Bobby de</v>
      </c>
      <c r="E168" s="34">
        <f>Invoer!C168+Invoer!D168</f>
        <v>0</v>
      </c>
      <c r="F168" s="34">
        <f>Invoer!M168+Invoer!N168</f>
        <v>0</v>
      </c>
      <c r="G168" s="34">
        <f>Invoer!R168+Invoer!S168</f>
        <v>0</v>
      </c>
      <c r="H168" s="34">
        <f>Invoer!AG168+Invoer!AH168</f>
        <v>0</v>
      </c>
      <c r="I168" s="34">
        <f>Invoer!AQ168+Invoer!AR168</f>
        <v>0</v>
      </c>
      <c r="J168" s="34">
        <f>Invoer!AV168+Invoer!AW168</f>
        <v>0</v>
      </c>
      <c r="K168" s="34">
        <f>Invoer!BK168+Invoer!BL168</f>
        <v>0</v>
      </c>
      <c r="L168" s="34">
        <f>SUM(E168:K168)</f>
        <v>0</v>
      </c>
      <c r="M168" s="34">
        <f>Invoer!H168+Invoer!I168</f>
        <v>0</v>
      </c>
      <c r="N168" s="34">
        <f>Invoer!W168+Invoer!X168</f>
        <v>0</v>
      </c>
      <c r="O168" s="34">
        <f>Invoer!AB168+Invoer!AC168</f>
        <v>0</v>
      </c>
      <c r="P168" s="34">
        <f>Invoer!AL168+Invoer!AM168</f>
        <v>0</v>
      </c>
      <c r="Q168" s="34">
        <f>Invoer!BA168+Invoer!BB168</f>
        <v>0</v>
      </c>
      <c r="R168" s="34">
        <f>Invoer!BF168+Invoer!BG168</f>
        <v>0</v>
      </c>
      <c r="S168" s="34">
        <f>Invoer!BP168+Invoer!BQ168</f>
        <v>0</v>
      </c>
      <c r="T168" s="34">
        <f>SUM(M168:S168)</f>
        <v>0</v>
      </c>
      <c r="U168" s="34">
        <f>T168+L168</f>
        <v>0</v>
      </c>
      <c r="V168" s="34">
        <f>RANK(U168,U$5:U$169)</f>
        <v>68</v>
      </c>
      <c r="W168" s="17"/>
      <c r="X168" s="1"/>
    </row>
    <row r="169" spans="1:24" ht="16.5">
      <c r="A169" s="17"/>
      <c r="B169" s="1"/>
      <c r="C169" s="32"/>
      <c r="D169" s="104" t="str">
        <f>Invoer!B170</f>
        <v>Woestijne Adrie van de</v>
      </c>
      <c r="E169" s="34">
        <f>Invoer!C170+Invoer!D170</f>
        <v>0</v>
      </c>
      <c r="F169" s="34">
        <f>Invoer!M170+Invoer!N170</f>
        <v>0</v>
      </c>
      <c r="G169" s="34">
        <f>Invoer!R170+Invoer!S170</f>
        <v>0</v>
      </c>
      <c r="H169" s="34">
        <f>Invoer!AG170+Invoer!AH170</f>
        <v>0</v>
      </c>
      <c r="I169" s="34">
        <f>Invoer!AQ170+Invoer!AR170</f>
        <v>0</v>
      </c>
      <c r="J169" s="34">
        <f>Invoer!AV170+Invoer!AW170</f>
        <v>0</v>
      </c>
      <c r="K169" s="34">
        <f>Invoer!BK170+Invoer!BL170</f>
        <v>0</v>
      </c>
      <c r="L169" s="34">
        <f>SUM(E169:K169)</f>
        <v>0</v>
      </c>
      <c r="M169" s="34">
        <f>Invoer!H170+Invoer!I170</f>
        <v>0</v>
      </c>
      <c r="N169" s="34">
        <f>Invoer!W170+Invoer!X170</f>
        <v>0</v>
      </c>
      <c r="O169" s="34">
        <f>Invoer!AB170+Invoer!AC170</f>
        <v>0</v>
      </c>
      <c r="P169" s="34">
        <f>Invoer!AL170+Invoer!AM170</f>
        <v>0</v>
      </c>
      <c r="Q169" s="34">
        <f>Invoer!BA170+Invoer!BB170</f>
        <v>0</v>
      </c>
      <c r="R169" s="34">
        <f>Invoer!BF170+Invoer!BG170</f>
        <v>0</v>
      </c>
      <c r="S169" s="34">
        <f>Invoer!BP170+Invoer!BQ170</f>
        <v>0</v>
      </c>
      <c r="T169" s="34">
        <f>SUM(M169:S169)</f>
        <v>0</v>
      </c>
      <c r="U169" s="34">
        <f>T169+L169</f>
        <v>0</v>
      </c>
      <c r="V169" s="34">
        <f>RANK(U169,U$5:U$169)</f>
        <v>68</v>
      </c>
      <c r="W169" s="17"/>
      <c r="X169" s="1"/>
    </row>
    <row r="170" spans="1:24" ht="18.75" customHeight="1">
      <c r="A170" s="17"/>
      <c r="B170" s="40"/>
      <c r="C170" s="78"/>
      <c r="D170" s="79" t="s">
        <v>119</v>
      </c>
      <c r="E170" s="80">
        <f>Bovenmaatse!E170</f>
        <v>14</v>
      </c>
      <c r="F170" s="80">
        <f>Bovenmaatse!F170</f>
        <v>29</v>
      </c>
      <c r="G170" s="80">
        <f>Bovenmaatse!G170</f>
        <v>15</v>
      </c>
      <c r="H170" s="80">
        <f>Bovenmaatse!H170</f>
        <v>355</v>
      </c>
      <c r="I170" s="80">
        <f>Bovenmaatse!I170</f>
        <v>198</v>
      </c>
      <c r="J170" s="80">
        <f>Bovenmaatse!J170</f>
        <v>99</v>
      </c>
      <c r="K170" s="80">
        <f>Bovenmaatse!K170</f>
        <v>184</v>
      </c>
      <c r="L170" s="80">
        <f>Bovenmaatse!L170</f>
        <v>894</v>
      </c>
      <c r="M170" s="80">
        <f>Bovenmaatse!M170</f>
        <v>22</v>
      </c>
      <c r="N170" s="80">
        <f>Bovenmaatse!N170</f>
        <v>44</v>
      </c>
      <c r="O170" s="80">
        <f>Bovenmaatse!O170</f>
        <v>142</v>
      </c>
      <c r="P170" s="80">
        <f>Bovenmaatse!P170</f>
        <v>49</v>
      </c>
      <c r="Q170" s="80">
        <f>Bovenmaatse!Q170</f>
        <v>434</v>
      </c>
      <c r="R170" s="80">
        <f>Bovenmaatse!R170</f>
        <v>121</v>
      </c>
      <c r="S170" s="80">
        <f>Bovenmaatse!S170</f>
        <v>393</v>
      </c>
      <c r="T170" s="80">
        <f>Bovenmaatse!T170</f>
        <v>1205</v>
      </c>
      <c r="U170" s="80">
        <f>Bovenmaatse!U170</f>
        <v>2099</v>
      </c>
      <c r="V170" s="80"/>
      <c r="W170" s="36"/>
      <c r="X170" s="1"/>
    </row>
    <row r="171" spans="1:24" ht="16.5">
      <c r="A171" s="17"/>
      <c r="B171" s="40"/>
      <c r="C171" s="32"/>
      <c r="D171" s="35" t="s">
        <v>120</v>
      </c>
      <c r="E171" s="81">
        <f>Bovenmaatse!E171</f>
        <v>72</v>
      </c>
      <c r="F171" s="81">
        <f>Bovenmaatse!F171</f>
        <v>23</v>
      </c>
      <c r="G171" s="81">
        <f>Bovenmaatse!G171</f>
        <v>91</v>
      </c>
      <c r="H171" s="81">
        <f>Bovenmaatse!H171</f>
        <v>18</v>
      </c>
      <c r="I171" s="81">
        <f>Bovenmaatse!I171</f>
        <v>78</v>
      </c>
      <c r="J171" s="81">
        <f>Bovenmaatse!J171</f>
        <v>36</v>
      </c>
      <c r="K171" s="81">
        <f>Bovenmaatse!K171</f>
        <v>98</v>
      </c>
      <c r="L171" s="81">
        <f>Bovenmaatse!L171</f>
        <v>416</v>
      </c>
      <c r="M171" s="81">
        <f>Bovenmaatse!M171</f>
        <v>183</v>
      </c>
      <c r="N171" s="81">
        <f>Bovenmaatse!N171</f>
        <v>79</v>
      </c>
      <c r="O171" s="81">
        <f>Bovenmaatse!O171</f>
        <v>93</v>
      </c>
      <c r="P171" s="81">
        <f>Bovenmaatse!P171</f>
        <v>60</v>
      </c>
      <c r="Q171" s="81">
        <f>Bovenmaatse!Q171</f>
        <v>152</v>
      </c>
      <c r="R171" s="81">
        <f>Bovenmaatse!R171</f>
        <v>345</v>
      </c>
      <c r="S171" s="81">
        <f>Bovenmaatse!S171</f>
        <v>195</v>
      </c>
      <c r="T171" s="81">
        <f>Bovenmaatse!T171</f>
        <v>1107</v>
      </c>
      <c r="U171" s="77">
        <f>Bovenmaatse!U171</f>
        <v>213</v>
      </c>
      <c r="V171" s="81"/>
      <c r="W171" s="36"/>
      <c r="X171" s="1"/>
    </row>
    <row r="172" spans="1:24" ht="16.5">
      <c r="A172" s="17"/>
      <c r="B172" s="40"/>
      <c r="C172" s="32"/>
      <c r="D172" s="35" t="s">
        <v>65</v>
      </c>
      <c r="E172" s="81">
        <f>SUM(E5:E169)</f>
        <v>86</v>
      </c>
      <c r="F172" s="81">
        <f aca="true" t="shared" si="0" ref="F172:K172">SUM(F5:F169)</f>
        <v>52</v>
      </c>
      <c r="G172" s="81">
        <f t="shared" si="0"/>
        <v>106</v>
      </c>
      <c r="H172" s="81">
        <f t="shared" si="0"/>
        <v>373</v>
      </c>
      <c r="I172" s="81">
        <f t="shared" si="0"/>
        <v>276</v>
      </c>
      <c r="J172" s="81">
        <f t="shared" si="0"/>
        <v>135</v>
      </c>
      <c r="K172" s="81">
        <f t="shared" si="0"/>
        <v>282</v>
      </c>
      <c r="L172" s="81">
        <f>SUM(L5:L98)</f>
        <v>1310</v>
      </c>
      <c r="M172" s="81">
        <f aca="true" t="shared" si="1" ref="M172:R172">SUM(M5:M169)</f>
        <v>205</v>
      </c>
      <c r="N172" s="81">
        <f t="shared" si="1"/>
        <v>123</v>
      </c>
      <c r="O172" s="81">
        <f t="shared" si="1"/>
        <v>235</v>
      </c>
      <c r="P172" s="81">
        <f t="shared" si="1"/>
        <v>109</v>
      </c>
      <c r="Q172" s="81">
        <f t="shared" si="1"/>
        <v>586</v>
      </c>
      <c r="R172" s="81">
        <f t="shared" si="1"/>
        <v>466</v>
      </c>
      <c r="S172" s="81">
        <f>SUM(S5:S169)</f>
        <v>588</v>
      </c>
      <c r="T172" s="81">
        <f>SUM(T5:T98)</f>
        <v>2312</v>
      </c>
      <c r="U172" s="77">
        <f>SUM(U5:U98)</f>
        <v>3622</v>
      </c>
      <c r="V172" s="81"/>
      <c r="W172" s="36"/>
      <c r="X172" s="37"/>
    </row>
    <row r="173" spans="1:24" ht="16.5">
      <c r="A173" s="17"/>
      <c r="B173" s="40"/>
      <c r="C173" s="88"/>
      <c r="D173" s="89" t="s">
        <v>121</v>
      </c>
      <c r="E173" s="90">
        <f>Stand!G170</f>
        <v>45</v>
      </c>
      <c r="F173" s="90">
        <f>Stand!H170</f>
        <v>36</v>
      </c>
      <c r="G173" s="90">
        <f>Stand!I170</f>
        <v>37</v>
      </c>
      <c r="H173" s="90">
        <f>Stand!J170</f>
        <v>36</v>
      </c>
      <c r="I173" s="90">
        <f>Stand!K170</f>
        <v>36</v>
      </c>
      <c r="J173" s="90">
        <f>Stand!L170</f>
        <v>38</v>
      </c>
      <c r="K173" s="90">
        <f>Stand!M170</f>
        <v>32</v>
      </c>
      <c r="L173" s="90"/>
      <c r="M173" s="90">
        <f>Stand!O170</f>
        <v>44</v>
      </c>
      <c r="N173" s="90">
        <f>Stand!P170</f>
        <v>40</v>
      </c>
      <c r="O173" s="90">
        <f>Stand!Q170</f>
        <v>39</v>
      </c>
      <c r="P173" s="90">
        <f>Stand!R170</f>
        <v>41</v>
      </c>
      <c r="Q173" s="90">
        <f>Stand!S170</f>
        <v>36</v>
      </c>
      <c r="R173" s="90">
        <f>Stand!T170</f>
        <v>35</v>
      </c>
      <c r="S173" s="90">
        <f>Stand!U170</f>
        <v>41</v>
      </c>
      <c r="T173" s="90"/>
      <c r="U173" s="91"/>
      <c r="V173" s="90"/>
      <c r="W173" s="36"/>
      <c r="X173" s="1"/>
    </row>
    <row r="174" ht="15">
      <c r="C174" s="76"/>
    </row>
    <row r="175" ht="15">
      <c r="C175" s="76"/>
    </row>
    <row r="176" ht="15">
      <c r="C176" s="76"/>
    </row>
    <row r="177" ht="15">
      <c r="C177" s="76"/>
    </row>
    <row r="178" ht="15">
      <c r="C178" s="76"/>
    </row>
    <row r="179" ht="15">
      <c r="C179" s="76"/>
    </row>
    <row r="180" ht="15">
      <c r="C180" s="76"/>
    </row>
    <row r="181" ht="15">
      <c r="C181" s="76"/>
    </row>
    <row r="182" ht="15">
      <c r="C182" s="76"/>
    </row>
    <row r="183" ht="15">
      <c r="C183" s="76"/>
    </row>
    <row r="184" ht="15">
      <c r="C184" s="76"/>
    </row>
    <row r="185" ht="15">
      <c r="C185" s="76"/>
    </row>
    <row r="186" ht="15">
      <c r="C186" s="76"/>
    </row>
    <row r="187" ht="15">
      <c r="C187" s="76"/>
    </row>
    <row r="188" ht="15">
      <c r="C188" s="76"/>
    </row>
    <row r="189" ht="15">
      <c r="C189" s="76"/>
    </row>
    <row r="190" ht="15">
      <c r="C190" s="76"/>
    </row>
    <row r="191" ht="15">
      <c r="C191" s="76"/>
    </row>
    <row r="192" ht="15">
      <c r="C192" s="76"/>
    </row>
    <row r="193" ht="15">
      <c r="C193" s="76"/>
    </row>
    <row r="194" ht="15">
      <c r="C194" s="76"/>
    </row>
    <row r="203" ht="15">
      <c r="AN203">
        <v>13</v>
      </c>
    </row>
    <row r="204" ht="15">
      <c r="AN204">
        <v>14</v>
      </c>
    </row>
  </sheetData>
  <sheetProtection/>
  <mergeCells count="3">
    <mergeCell ref="E3:L3"/>
    <mergeCell ref="M3:T3"/>
    <mergeCell ref="A1:V1"/>
  </mergeCells>
  <printOptions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173"/>
  <sheetViews>
    <sheetView defaultGridColor="0" view="pageBreakPreview" zoomScale="85" zoomScaleNormal="87" zoomScaleSheetLayoutView="85" zoomScalePageLayoutView="0" colorId="22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5.77734375" defaultRowHeight="15"/>
  <cols>
    <col min="1" max="1" width="3.21484375" style="0" customWidth="1"/>
    <col min="2" max="2" width="2.3359375" style="0" customWidth="1"/>
    <col min="3" max="3" width="21.77734375" style="0" customWidth="1"/>
    <col min="4" max="4" width="0.23046875" style="0" customWidth="1"/>
    <col min="5" max="5" width="4.77734375" style="0" customWidth="1"/>
    <col min="6" max="6" width="4.5546875" style="0" customWidth="1"/>
    <col min="7" max="7" width="4.77734375" style="0" customWidth="1"/>
    <col min="8" max="8" width="4.6640625" style="0" customWidth="1"/>
    <col min="9" max="9" width="4.77734375" style="0" customWidth="1"/>
    <col min="10" max="10" width="4.88671875" style="0" customWidth="1"/>
    <col min="11" max="11" width="4.77734375" style="0" customWidth="1"/>
    <col min="12" max="12" width="7.77734375" style="0" customWidth="1"/>
    <col min="13" max="13" width="4.6640625" style="0" customWidth="1"/>
    <col min="14" max="17" width="4.77734375" style="0" customWidth="1"/>
    <col min="18" max="18" width="4.88671875" style="0" customWidth="1"/>
    <col min="19" max="19" width="4.77734375" style="0" customWidth="1"/>
    <col min="20" max="20" width="7.77734375" style="0" customWidth="1"/>
    <col min="21" max="21" width="9.10546875" style="0" customWidth="1"/>
    <col min="22" max="22" width="8.21484375" style="0" bestFit="1" customWidth="1"/>
    <col min="23" max="23" width="1.77734375" style="0" customWidth="1"/>
  </cols>
  <sheetData>
    <row r="1" spans="1:24" ht="18.75">
      <c r="A1" s="203" t="s">
        <v>282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1"/>
      <c r="X1" s="1"/>
    </row>
    <row r="2" spans="1:24" ht="1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  <c r="X2" s="1"/>
    </row>
    <row r="3" spans="1:24" ht="18.75">
      <c r="A3" s="108"/>
      <c r="B3" s="2"/>
      <c r="C3" s="96"/>
      <c r="D3" s="96"/>
      <c r="E3" s="197" t="s">
        <v>132</v>
      </c>
      <c r="F3" s="198"/>
      <c r="G3" s="198"/>
      <c r="H3" s="198"/>
      <c r="I3" s="198"/>
      <c r="J3" s="198"/>
      <c r="K3" s="198"/>
      <c r="L3" s="199"/>
      <c r="M3" s="200" t="s">
        <v>133</v>
      </c>
      <c r="N3" s="198"/>
      <c r="O3" s="198"/>
      <c r="P3" s="198"/>
      <c r="Q3" s="198"/>
      <c r="R3" s="198"/>
      <c r="S3" s="198"/>
      <c r="T3" s="199"/>
      <c r="U3" s="96"/>
      <c r="V3" s="99"/>
      <c r="W3" s="4"/>
      <c r="X3" s="1"/>
    </row>
    <row r="4" spans="1:24" ht="18.75">
      <c r="A4" s="25"/>
      <c r="B4" s="109"/>
      <c r="C4" s="110" t="s">
        <v>135</v>
      </c>
      <c r="D4" s="111"/>
      <c r="E4" s="139">
        <v>1</v>
      </c>
      <c r="F4" s="140">
        <v>3</v>
      </c>
      <c r="G4" s="140">
        <v>4</v>
      </c>
      <c r="H4" s="140">
        <v>7</v>
      </c>
      <c r="I4" s="140">
        <v>9</v>
      </c>
      <c r="J4" s="140">
        <v>10</v>
      </c>
      <c r="K4" s="140">
        <v>13</v>
      </c>
      <c r="L4" s="111" t="s">
        <v>65</v>
      </c>
      <c r="M4" s="142">
        <v>2</v>
      </c>
      <c r="N4" s="140">
        <v>5</v>
      </c>
      <c r="O4" s="140">
        <v>6</v>
      </c>
      <c r="P4" s="140">
        <v>8</v>
      </c>
      <c r="Q4" s="140">
        <v>11</v>
      </c>
      <c r="R4" s="140">
        <v>12</v>
      </c>
      <c r="S4" s="140">
        <v>14</v>
      </c>
      <c r="T4" s="114" t="s">
        <v>65</v>
      </c>
      <c r="U4" s="111" t="s">
        <v>65</v>
      </c>
      <c r="V4" s="112" t="s">
        <v>134</v>
      </c>
      <c r="W4" s="4"/>
      <c r="X4" s="1"/>
    </row>
    <row r="5" spans="1:24" ht="16.5">
      <c r="A5" s="4"/>
      <c r="B5" s="4"/>
      <c r="C5" s="59" t="str">
        <f>Invoer!B144</f>
        <v>Sturm  Jan</v>
      </c>
      <c r="D5" s="17"/>
      <c r="E5" s="41">
        <f>Invoer!C144</f>
        <v>1</v>
      </c>
      <c r="F5" s="41">
        <f>Invoer!M144</f>
        <v>0</v>
      </c>
      <c r="G5" s="41">
        <f>Invoer!R144</f>
        <v>1</v>
      </c>
      <c r="H5" s="17">
        <f>Invoer!AG144</f>
        <v>13</v>
      </c>
      <c r="I5" s="41">
        <f>Invoer!AQ144</f>
        <v>11</v>
      </c>
      <c r="J5" s="41">
        <f>Invoer!AV144</f>
        <v>8</v>
      </c>
      <c r="K5" s="41">
        <f>Invoer!BK144</f>
        <v>11</v>
      </c>
      <c r="L5" s="17">
        <f>SUM(E5:K5)</f>
        <v>45</v>
      </c>
      <c r="M5" s="42">
        <f>Invoer!H144</f>
        <v>1</v>
      </c>
      <c r="N5" s="42">
        <f>Invoer!W144</f>
        <v>2</v>
      </c>
      <c r="O5" s="42">
        <f>Invoer!AB144</f>
        <v>2</v>
      </c>
      <c r="P5" s="42">
        <f>Invoer!AL144</f>
        <v>2</v>
      </c>
      <c r="Q5" s="42">
        <f>Invoer!BA144</f>
        <v>19</v>
      </c>
      <c r="R5" s="41">
        <f>Invoer!BF144</f>
        <v>1</v>
      </c>
      <c r="S5" s="41">
        <f>Invoer!BP144</f>
        <v>13</v>
      </c>
      <c r="T5" s="43">
        <f>SUM(M5:S5)</f>
        <v>40</v>
      </c>
      <c r="U5" s="1">
        <f>T5+L5</f>
        <v>85</v>
      </c>
      <c r="V5" s="41">
        <f>RANK(U5,U$5:U$169)</f>
        <v>1</v>
      </c>
      <c r="W5" s="4"/>
      <c r="X5" s="1"/>
    </row>
    <row r="6" spans="1:24" ht="16.5">
      <c r="A6" s="4"/>
      <c r="B6" s="4"/>
      <c r="C6" s="59" t="str">
        <f>Invoer!B105</f>
        <v>Nijeboer Bert</v>
      </c>
      <c r="D6" s="17"/>
      <c r="E6" s="41">
        <f>Invoer!C105</f>
        <v>0</v>
      </c>
      <c r="F6" s="41">
        <f>Invoer!M105</f>
        <v>0</v>
      </c>
      <c r="G6" s="41">
        <f>Invoer!R105</f>
        <v>0</v>
      </c>
      <c r="H6" s="41">
        <f>Invoer!AG105</f>
        <v>19</v>
      </c>
      <c r="I6" s="41">
        <f>Invoer!AQ105</f>
        <v>11</v>
      </c>
      <c r="J6" s="41">
        <f>Invoer!AV105</f>
        <v>0</v>
      </c>
      <c r="K6" s="41">
        <f>Invoer!BK105</f>
        <v>5</v>
      </c>
      <c r="L6" s="17">
        <f>SUM(E6:K6)</f>
        <v>35</v>
      </c>
      <c r="M6" s="42">
        <f>Invoer!H105</f>
        <v>1</v>
      </c>
      <c r="N6" s="42">
        <f>Invoer!W105</f>
        <v>2</v>
      </c>
      <c r="O6" s="42">
        <f>Invoer!AB105</f>
        <v>11</v>
      </c>
      <c r="P6" s="42">
        <f>Invoer!AL105</f>
        <v>0</v>
      </c>
      <c r="Q6" s="42">
        <f>Invoer!BA105</f>
        <v>15</v>
      </c>
      <c r="R6" s="41">
        <f>Invoer!BF105</f>
        <v>6</v>
      </c>
      <c r="S6" s="41">
        <f>Invoer!BP105</f>
        <v>10</v>
      </c>
      <c r="T6" s="43">
        <f>SUM(M6:S6)</f>
        <v>45</v>
      </c>
      <c r="U6" s="1">
        <f>T6+L6</f>
        <v>80</v>
      </c>
      <c r="V6" s="41">
        <f>RANK(U6,U$5:U$169)</f>
        <v>2</v>
      </c>
      <c r="W6" s="4"/>
      <c r="X6" s="1"/>
    </row>
    <row r="7" spans="1:24" ht="16.5">
      <c r="A7" s="4"/>
      <c r="B7" s="4"/>
      <c r="C7" s="59" t="str">
        <f>Invoer!B111</f>
        <v>Peene Frank</v>
      </c>
      <c r="D7" s="17"/>
      <c r="E7" s="41">
        <f>Invoer!C111</f>
        <v>0</v>
      </c>
      <c r="F7" s="41">
        <f>Invoer!M111</f>
        <v>4</v>
      </c>
      <c r="G7" s="41">
        <f>Invoer!R111</f>
        <v>0</v>
      </c>
      <c r="H7" s="41">
        <f>Invoer!AG111</f>
        <v>28</v>
      </c>
      <c r="I7" s="41">
        <f>Invoer!AQ111</f>
        <v>4</v>
      </c>
      <c r="J7" s="41">
        <f>Invoer!AV111</f>
        <v>0</v>
      </c>
      <c r="K7" s="41">
        <f>Invoer!BK111</f>
        <v>6</v>
      </c>
      <c r="L7" s="17">
        <f>SUM(E7:K7)</f>
        <v>42</v>
      </c>
      <c r="M7" s="42">
        <f>Invoer!H111</f>
        <v>2</v>
      </c>
      <c r="N7" s="42">
        <f>Invoer!W111</f>
        <v>3</v>
      </c>
      <c r="O7" s="42">
        <f>Invoer!AB111</f>
        <v>0</v>
      </c>
      <c r="P7" s="42">
        <f>Invoer!AL111</f>
        <v>3</v>
      </c>
      <c r="Q7" s="42">
        <f>Invoer!BA111</f>
        <v>14</v>
      </c>
      <c r="R7" s="41">
        <f>Invoer!BF111</f>
        <v>9</v>
      </c>
      <c r="S7" s="41">
        <f>Invoer!BP111</f>
        <v>7</v>
      </c>
      <c r="T7" s="43">
        <f>SUM(M7:S7)</f>
        <v>38</v>
      </c>
      <c r="U7" s="1">
        <f>T7+L7</f>
        <v>80</v>
      </c>
      <c r="V7" s="41">
        <f>RANK(U7,U$5:U$169)</f>
        <v>2</v>
      </c>
      <c r="W7" s="4"/>
      <c r="X7" s="1"/>
    </row>
    <row r="8" spans="1:24" ht="16.5">
      <c r="A8" s="4"/>
      <c r="B8" s="4"/>
      <c r="C8" s="59" t="str">
        <f>Invoer!B99</f>
        <v>Minderhoud Jan (WKP)</v>
      </c>
      <c r="D8" s="17"/>
      <c r="E8" s="41">
        <f>Invoer!C99</f>
        <v>0</v>
      </c>
      <c r="F8" s="41">
        <f>Invoer!M99</f>
        <v>1</v>
      </c>
      <c r="G8" s="41">
        <f>Invoer!R99</f>
        <v>0</v>
      </c>
      <c r="H8" s="41">
        <f>Invoer!AG99</f>
        <v>17</v>
      </c>
      <c r="I8" s="41">
        <f>Invoer!AQ99</f>
        <v>5</v>
      </c>
      <c r="J8" s="41">
        <f>Invoer!AV99</f>
        <v>5</v>
      </c>
      <c r="K8" s="41">
        <f>Invoer!BK99</f>
        <v>6</v>
      </c>
      <c r="L8" s="17">
        <f>SUM(E8:K8)</f>
        <v>34</v>
      </c>
      <c r="M8" s="42">
        <f>Invoer!H99</f>
        <v>0</v>
      </c>
      <c r="N8" s="42">
        <f>Invoer!W99</f>
        <v>1</v>
      </c>
      <c r="O8" s="42">
        <f>Invoer!AB99</f>
        <v>5</v>
      </c>
      <c r="P8" s="42">
        <f>Invoer!AL99</f>
        <v>4</v>
      </c>
      <c r="Q8" s="42">
        <f>Invoer!BA99</f>
        <v>11</v>
      </c>
      <c r="R8" s="41">
        <f>Invoer!BF99</f>
        <v>2</v>
      </c>
      <c r="S8" s="41">
        <f>Invoer!BP99</f>
        <v>20</v>
      </c>
      <c r="T8" s="43">
        <f>SUM(M8:S8)</f>
        <v>43</v>
      </c>
      <c r="U8" s="1">
        <f>T8+L8</f>
        <v>77</v>
      </c>
      <c r="V8" s="41">
        <f>RANK(U8,U$5:U$169)</f>
        <v>4</v>
      </c>
      <c r="W8" s="4"/>
      <c r="X8" s="1"/>
    </row>
    <row r="9" spans="1:24" ht="16.5">
      <c r="A9" s="4"/>
      <c r="B9" s="4"/>
      <c r="C9" s="59" t="str">
        <f>Invoer!B85</f>
        <v>Kodde Ron</v>
      </c>
      <c r="D9" s="17"/>
      <c r="E9" s="41">
        <f>Invoer!C85</f>
        <v>0</v>
      </c>
      <c r="F9" s="41">
        <f>Invoer!M85</f>
        <v>1</v>
      </c>
      <c r="G9" s="41">
        <f>Invoer!R85</f>
        <v>0</v>
      </c>
      <c r="H9" s="41">
        <f>Invoer!AG85</f>
        <v>12</v>
      </c>
      <c r="I9" s="41">
        <f>Invoer!AQ85</f>
        <v>6</v>
      </c>
      <c r="J9" s="41">
        <f>Invoer!AV85</f>
        <v>6</v>
      </c>
      <c r="K9" s="41">
        <f>Invoer!BK85</f>
        <v>5</v>
      </c>
      <c r="L9" s="17">
        <f>SUM(E9:K9)</f>
        <v>30</v>
      </c>
      <c r="M9" s="42">
        <f>Invoer!H85</f>
        <v>1</v>
      </c>
      <c r="N9" s="42">
        <f>Invoer!W85</f>
        <v>0</v>
      </c>
      <c r="O9" s="42">
        <f>Invoer!AB85</f>
        <v>9</v>
      </c>
      <c r="P9" s="42">
        <f>Invoer!AL85</f>
        <v>3</v>
      </c>
      <c r="Q9" s="42">
        <f>Invoer!BA85</f>
        <v>19</v>
      </c>
      <c r="R9" s="41">
        <f>Invoer!BF85</f>
        <v>10</v>
      </c>
      <c r="S9" s="41">
        <f>Invoer!BP85</f>
        <v>4</v>
      </c>
      <c r="T9" s="43">
        <f>SUM(M9:S9)</f>
        <v>46</v>
      </c>
      <c r="U9" s="1">
        <f>T9+L9</f>
        <v>76</v>
      </c>
      <c r="V9" s="41">
        <f>RANK(U9,U$5:U$169)</f>
        <v>5</v>
      </c>
      <c r="W9" s="4"/>
      <c r="X9" s="1"/>
    </row>
    <row r="10" spans="1:24" ht="16.5">
      <c r="A10" s="4"/>
      <c r="B10" s="4"/>
      <c r="C10" s="59" t="str">
        <f>Invoer!B41</f>
        <v>Elzinga Eddy</v>
      </c>
      <c r="D10" s="17"/>
      <c r="E10" s="41">
        <f>Invoer!C41</f>
        <v>0</v>
      </c>
      <c r="F10" s="41">
        <f>Invoer!M41</f>
        <v>0</v>
      </c>
      <c r="G10" s="41">
        <f>Invoer!R41</f>
        <v>1</v>
      </c>
      <c r="H10" s="41">
        <f>Invoer!AG41</f>
        <v>6</v>
      </c>
      <c r="I10" s="41">
        <f>Invoer!AQ41</f>
        <v>6</v>
      </c>
      <c r="J10" s="41">
        <f>Invoer!AV41</f>
        <v>6</v>
      </c>
      <c r="K10" s="41">
        <f>Invoer!BK41</f>
        <v>7</v>
      </c>
      <c r="L10" s="17">
        <f>SUM(E10:K10)</f>
        <v>26</v>
      </c>
      <c r="M10" s="42">
        <f>Invoer!H41</f>
        <v>2</v>
      </c>
      <c r="N10" s="42">
        <f>Invoer!W41</f>
        <v>1</v>
      </c>
      <c r="O10" s="42">
        <f>Invoer!AB41</f>
        <v>8</v>
      </c>
      <c r="P10" s="42">
        <f>Invoer!AL41</f>
        <v>4</v>
      </c>
      <c r="Q10" s="42">
        <f>Invoer!BA41</f>
        <v>22</v>
      </c>
      <c r="R10" s="41">
        <f>Invoer!BF41</f>
        <v>1</v>
      </c>
      <c r="S10" s="41">
        <f>Invoer!BP41</f>
        <v>10</v>
      </c>
      <c r="T10" s="43">
        <f>SUM(M10:S10)</f>
        <v>48</v>
      </c>
      <c r="U10" s="1">
        <f>T10+L10</f>
        <v>74</v>
      </c>
      <c r="V10" s="41">
        <f>RANK(U10,U$5:U$169)</f>
        <v>6</v>
      </c>
      <c r="W10" s="4"/>
      <c r="X10" s="1"/>
    </row>
    <row r="11" spans="1:24" ht="16.5">
      <c r="A11" s="4"/>
      <c r="B11" s="4"/>
      <c r="C11" s="59" t="str">
        <f>Invoer!B138</f>
        <v>Slabber Peter</v>
      </c>
      <c r="D11" s="17"/>
      <c r="E11" s="41">
        <f>Invoer!C138</f>
        <v>0</v>
      </c>
      <c r="F11" s="41">
        <f>Invoer!M138</f>
        <v>2</v>
      </c>
      <c r="G11" s="41">
        <f>Invoer!R138</f>
        <v>1</v>
      </c>
      <c r="H11" s="41">
        <f>Invoer!AG138</f>
        <v>6</v>
      </c>
      <c r="I11" s="41">
        <f>Invoer!AQ138</f>
        <v>6</v>
      </c>
      <c r="J11" s="41">
        <f>Invoer!AV138</f>
        <v>0</v>
      </c>
      <c r="K11" s="41">
        <f>Invoer!BK138</f>
        <v>10</v>
      </c>
      <c r="L11" s="17">
        <f>SUM(E11:K11)</f>
        <v>25</v>
      </c>
      <c r="M11" s="42">
        <f>Invoer!H138</f>
        <v>0</v>
      </c>
      <c r="N11" s="42">
        <f>Invoer!W138</f>
        <v>1</v>
      </c>
      <c r="O11" s="42">
        <f>Invoer!AB138</f>
        <v>12</v>
      </c>
      <c r="P11" s="42">
        <f>Invoer!AL138</f>
        <v>2</v>
      </c>
      <c r="Q11" s="42">
        <f>Invoer!BA138</f>
        <v>16</v>
      </c>
      <c r="R11" s="41">
        <f>Invoer!BF138</f>
        <v>3</v>
      </c>
      <c r="S11" s="41">
        <f>Invoer!BP138</f>
        <v>13</v>
      </c>
      <c r="T11" s="43">
        <f>SUM(M11:S11)</f>
        <v>47</v>
      </c>
      <c r="U11" s="1">
        <f>T11+L11</f>
        <v>72</v>
      </c>
      <c r="V11" s="41">
        <f>RANK(U11,U$5:U$169)</f>
        <v>7</v>
      </c>
      <c r="W11" s="4"/>
      <c r="X11" s="1"/>
    </row>
    <row r="12" spans="1:24" ht="16.5">
      <c r="A12" s="4"/>
      <c r="B12" s="4"/>
      <c r="C12" s="59" t="str">
        <f>Invoer!B57</f>
        <v>Gillissen Kees</v>
      </c>
      <c r="D12" s="17"/>
      <c r="E12" s="41">
        <f>Invoer!C57</f>
        <v>0</v>
      </c>
      <c r="F12" s="41">
        <f>Invoer!M57</f>
        <v>0</v>
      </c>
      <c r="G12" s="41">
        <f>Invoer!R57</f>
        <v>0</v>
      </c>
      <c r="H12" s="41">
        <f>Invoer!AG57</f>
        <v>19</v>
      </c>
      <c r="I12" s="41">
        <f>Invoer!AQ57</f>
        <v>10</v>
      </c>
      <c r="J12" s="41">
        <f>Invoer!AV57</f>
        <v>6</v>
      </c>
      <c r="K12" s="41">
        <f>Invoer!BK57</f>
        <v>7</v>
      </c>
      <c r="L12" s="17">
        <f>SUM(E12:K12)</f>
        <v>42</v>
      </c>
      <c r="M12" s="42">
        <f>Invoer!H57</f>
        <v>0</v>
      </c>
      <c r="N12" s="42">
        <f>Invoer!W57</f>
        <v>1</v>
      </c>
      <c r="O12" s="42">
        <f>Invoer!AB57</f>
        <v>3</v>
      </c>
      <c r="P12" s="42">
        <f>Invoer!AL57</f>
        <v>4</v>
      </c>
      <c r="Q12" s="42">
        <f>Invoer!BA57</f>
        <v>10</v>
      </c>
      <c r="R12" s="41">
        <f>Invoer!BF57</f>
        <v>3</v>
      </c>
      <c r="S12" s="41">
        <f>Invoer!BP57</f>
        <v>8</v>
      </c>
      <c r="T12" s="43">
        <f>SUM(M12:S12)</f>
        <v>29</v>
      </c>
      <c r="U12" s="1">
        <f>T12+L12</f>
        <v>71</v>
      </c>
      <c r="V12" s="41">
        <f>RANK(U12,U$5:U$169)</f>
        <v>8</v>
      </c>
      <c r="W12" s="4"/>
      <c r="X12" s="1"/>
    </row>
    <row r="13" spans="1:24" ht="16.5">
      <c r="A13" s="4"/>
      <c r="B13" s="4"/>
      <c r="C13" s="59" t="str">
        <f>Invoer!B94</f>
        <v>Mesie Peter</v>
      </c>
      <c r="D13" s="17"/>
      <c r="E13" s="41">
        <f>Invoer!C94</f>
        <v>1</v>
      </c>
      <c r="F13" s="41">
        <f>Invoer!M94</f>
        <v>0</v>
      </c>
      <c r="G13" s="41">
        <f>Invoer!R94</f>
        <v>1</v>
      </c>
      <c r="H13" s="41">
        <f>Invoer!AG94</f>
        <v>2</v>
      </c>
      <c r="I13" s="41">
        <f>Invoer!AQ94</f>
        <v>13</v>
      </c>
      <c r="J13" s="41">
        <f>Invoer!AV94</f>
        <v>6</v>
      </c>
      <c r="K13" s="41">
        <f>Invoer!BK94</f>
        <v>9</v>
      </c>
      <c r="L13" s="17">
        <f>SUM(E13:K13)</f>
        <v>32</v>
      </c>
      <c r="M13" s="42">
        <f>Invoer!H94</f>
        <v>0</v>
      </c>
      <c r="N13" s="42">
        <f>Invoer!W94</f>
        <v>1</v>
      </c>
      <c r="O13" s="42">
        <f>Invoer!AB94</f>
        <v>4</v>
      </c>
      <c r="P13" s="42">
        <f>Invoer!AL94</f>
        <v>2</v>
      </c>
      <c r="Q13" s="42">
        <f>Invoer!BA94</f>
        <v>14</v>
      </c>
      <c r="R13" s="41">
        <f>Invoer!BF94</f>
        <v>7</v>
      </c>
      <c r="S13" s="41">
        <f>Invoer!BP94</f>
        <v>6</v>
      </c>
      <c r="T13" s="43">
        <f>SUM(M13:S13)</f>
        <v>34</v>
      </c>
      <c r="U13" s="1">
        <f>T13+L13</f>
        <v>66</v>
      </c>
      <c r="V13" s="41">
        <f>RANK(U13,U$5:U$169)</f>
        <v>9</v>
      </c>
      <c r="W13" s="4"/>
      <c r="X13" s="1"/>
    </row>
    <row r="14" spans="1:24" ht="16.5">
      <c r="A14" s="4"/>
      <c r="B14" s="4"/>
      <c r="C14" s="59" t="str">
        <f>Invoer!B48</f>
        <v>Flipse Marien</v>
      </c>
      <c r="D14" s="17"/>
      <c r="E14" s="41">
        <f>Invoer!C48</f>
        <v>0</v>
      </c>
      <c r="F14" s="41">
        <f>Invoer!M48</f>
        <v>0</v>
      </c>
      <c r="G14" s="41">
        <f>Invoer!R48</f>
        <v>2</v>
      </c>
      <c r="H14" s="41">
        <f>Invoer!AG48</f>
        <v>4</v>
      </c>
      <c r="I14" s="41">
        <f>Invoer!AQ48</f>
        <v>7</v>
      </c>
      <c r="J14" s="41">
        <f>Invoer!AV48</f>
        <v>8</v>
      </c>
      <c r="K14" s="41">
        <f>Invoer!BK48</f>
        <v>6</v>
      </c>
      <c r="L14" s="17">
        <f>SUM(E14:K14)</f>
        <v>27</v>
      </c>
      <c r="M14" s="42">
        <f>Invoer!H48</f>
        <v>2</v>
      </c>
      <c r="N14" s="42">
        <f>Invoer!W48</f>
        <v>5</v>
      </c>
      <c r="O14" s="42">
        <f>Invoer!AB48</f>
        <v>4</v>
      </c>
      <c r="P14" s="42">
        <f>Invoer!AL48</f>
        <v>3</v>
      </c>
      <c r="Q14" s="42">
        <f>Invoer!BA48</f>
        <v>12</v>
      </c>
      <c r="R14" s="41">
        <f>Invoer!BF48</f>
        <v>5</v>
      </c>
      <c r="S14" s="41">
        <f>Invoer!BP48</f>
        <v>7</v>
      </c>
      <c r="T14" s="43">
        <f>SUM(M14:S14)</f>
        <v>38</v>
      </c>
      <c r="U14" s="1">
        <f>T14+L14</f>
        <v>65</v>
      </c>
      <c r="V14" s="41">
        <f>RANK(U14,U$5:U$169)</f>
        <v>10</v>
      </c>
      <c r="W14" s="4"/>
      <c r="X14" s="1"/>
    </row>
    <row r="15" spans="1:24" ht="16.5">
      <c r="A15" s="4"/>
      <c r="B15" s="4"/>
      <c r="C15" s="59" t="str">
        <f>Invoer!B149</f>
        <v>Verhage Piet</v>
      </c>
      <c r="D15" s="17"/>
      <c r="E15" s="41">
        <f>Invoer!C149</f>
        <v>0</v>
      </c>
      <c r="F15" s="41">
        <f>Invoer!M149</f>
        <v>2</v>
      </c>
      <c r="G15" s="41">
        <f>Invoer!R149</f>
        <v>0</v>
      </c>
      <c r="H15" s="41">
        <f>Invoer!AG149</f>
        <v>11</v>
      </c>
      <c r="I15" s="41">
        <f>Invoer!AQ149</f>
        <v>7</v>
      </c>
      <c r="J15" s="41">
        <f>Invoer!AV149</f>
        <v>1</v>
      </c>
      <c r="K15" s="41">
        <f>Invoer!BK149</f>
        <v>5</v>
      </c>
      <c r="L15" s="17">
        <f>SUM(E15:K15)</f>
        <v>26</v>
      </c>
      <c r="M15" s="42">
        <f>Invoer!H149</f>
        <v>0</v>
      </c>
      <c r="N15" s="42">
        <f>Invoer!W149</f>
        <v>0</v>
      </c>
      <c r="O15" s="42">
        <f>Invoer!AB149</f>
        <v>2</v>
      </c>
      <c r="P15" s="42">
        <f>Invoer!AL149</f>
        <v>1</v>
      </c>
      <c r="Q15" s="42">
        <f>Invoer!BA149</f>
        <v>14</v>
      </c>
      <c r="R15" s="41">
        <f>Invoer!BF149</f>
        <v>5</v>
      </c>
      <c r="S15" s="41">
        <f>Invoer!BP149</f>
        <v>11</v>
      </c>
      <c r="T15" s="43">
        <f>SUM(M15:S15)</f>
        <v>33</v>
      </c>
      <c r="U15" s="1">
        <f>T15+L15</f>
        <v>59</v>
      </c>
      <c r="V15" s="41">
        <f>RANK(U15,U$5:U$169)</f>
        <v>11</v>
      </c>
      <c r="W15" s="4"/>
      <c r="X15" s="1"/>
    </row>
    <row r="16" spans="1:24" ht="16.5">
      <c r="A16" s="4"/>
      <c r="B16" s="4"/>
      <c r="C16" s="59" t="str">
        <f>Invoer!B102</f>
        <v>Minderhoud Kristiaan </v>
      </c>
      <c r="D16" s="17"/>
      <c r="E16" s="41">
        <f>Invoer!C102</f>
        <v>0</v>
      </c>
      <c r="F16" s="41">
        <f>Invoer!M102</f>
        <v>0</v>
      </c>
      <c r="G16" s="41">
        <f>Invoer!R102</f>
        <v>1</v>
      </c>
      <c r="H16" s="41">
        <f>Invoer!AG102</f>
        <v>13</v>
      </c>
      <c r="I16" s="41">
        <f>Invoer!AQ102</f>
        <v>5</v>
      </c>
      <c r="J16" s="41">
        <f>Invoer!AV102</f>
        <v>0</v>
      </c>
      <c r="K16" s="41">
        <f>Invoer!BK102</f>
        <v>6</v>
      </c>
      <c r="L16" s="17">
        <f>SUM(E16:K16)</f>
        <v>25</v>
      </c>
      <c r="M16" s="42">
        <f>Invoer!H102</f>
        <v>2</v>
      </c>
      <c r="N16" s="42">
        <f>Invoer!W102</f>
        <v>3</v>
      </c>
      <c r="O16" s="42">
        <f>Invoer!AB102</f>
        <v>0</v>
      </c>
      <c r="P16" s="42">
        <f>Invoer!AL102</f>
        <v>0</v>
      </c>
      <c r="Q16" s="42">
        <f>Invoer!BA102</f>
        <v>0</v>
      </c>
      <c r="R16" s="41">
        <f>Invoer!BF102</f>
        <v>0</v>
      </c>
      <c r="S16" s="41">
        <f>Invoer!BP102</f>
        <v>27</v>
      </c>
      <c r="T16" s="43">
        <f>SUM(M16:S16)</f>
        <v>32</v>
      </c>
      <c r="U16" s="1">
        <f>T16+L16</f>
        <v>57</v>
      </c>
      <c r="V16" s="41">
        <f>RANK(U16,U$5:U$169)</f>
        <v>12</v>
      </c>
      <c r="W16" s="4"/>
      <c r="X16" s="1"/>
    </row>
    <row r="17" spans="1:24" ht="16.5">
      <c r="A17" s="4"/>
      <c r="B17" s="4"/>
      <c r="C17" s="59" t="str">
        <f>Invoer!B140</f>
        <v>Sluijs Thomas van</v>
      </c>
      <c r="D17" s="17"/>
      <c r="E17" s="41">
        <f>Invoer!C140</f>
        <v>0</v>
      </c>
      <c r="F17" s="41">
        <f>Invoer!M140</f>
        <v>0</v>
      </c>
      <c r="G17" s="41">
        <f>Invoer!R140</f>
        <v>0</v>
      </c>
      <c r="H17" s="41">
        <f>Invoer!AG140</f>
        <v>13</v>
      </c>
      <c r="I17" s="41">
        <f>Invoer!AQ140</f>
        <v>6</v>
      </c>
      <c r="J17" s="41">
        <f>Invoer!AV140</f>
        <v>3</v>
      </c>
      <c r="K17" s="41">
        <f>Invoer!BK140</f>
        <v>4</v>
      </c>
      <c r="L17" s="17">
        <f>SUM(E17:K17)</f>
        <v>26</v>
      </c>
      <c r="M17" s="42">
        <f>Invoer!H140</f>
        <v>0</v>
      </c>
      <c r="N17" s="42">
        <f>Invoer!W140</f>
        <v>0</v>
      </c>
      <c r="O17" s="42">
        <f>Invoer!AB140</f>
        <v>3</v>
      </c>
      <c r="P17" s="42">
        <f>Invoer!AL140</f>
        <v>5</v>
      </c>
      <c r="Q17" s="42">
        <f>Invoer!BA140</f>
        <v>14</v>
      </c>
      <c r="R17" s="41">
        <f>Invoer!BF140</f>
        <v>2</v>
      </c>
      <c r="S17" s="41">
        <f>Invoer!BP140</f>
        <v>6</v>
      </c>
      <c r="T17" s="43">
        <f>SUM(M17:S17)</f>
        <v>30</v>
      </c>
      <c r="U17" s="1">
        <f>T17+L17</f>
        <v>56</v>
      </c>
      <c r="V17" s="41">
        <f>RANK(U17,U$5:U$169)</f>
        <v>13</v>
      </c>
      <c r="W17" s="4"/>
      <c r="X17" s="1"/>
    </row>
    <row r="18" spans="1:24" ht="16.5">
      <c r="A18" s="4"/>
      <c r="B18" s="4"/>
      <c r="C18" s="59" t="str">
        <f>Invoer!B53</f>
        <v>Gabrielse Peter</v>
      </c>
      <c r="D18" s="17"/>
      <c r="E18" s="41">
        <f>Invoer!C53</f>
        <v>1</v>
      </c>
      <c r="F18" s="41">
        <f>Invoer!M53</f>
        <v>4</v>
      </c>
      <c r="G18" s="41">
        <f>Invoer!R53</f>
        <v>0</v>
      </c>
      <c r="H18" s="41">
        <f>Invoer!AG53</f>
        <v>4</v>
      </c>
      <c r="I18" s="41">
        <f>Invoer!AQ53</f>
        <v>1</v>
      </c>
      <c r="J18" s="41">
        <f>Invoer!AV53</f>
        <v>1</v>
      </c>
      <c r="K18" s="41">
        <f>Invoer!BK53</f>
        <v>7</v>
      </c>
      <c r="L18" s="17">
        <f>SUM(E18:K18)</f>
        <v>18</v>
      </c>
      <c r="M18" s="42">
        <f>Invoer!H53</f>
        <v>0</v>
      </c>
      <c r="N18" s="42">
        <f>Invoer!W53</f>
        <v>1</v>
      </c>
      <c r="O18" s="42">
        <f>Invoer!AB53</f>
        <v>4</v>
      </c>
      <c r="P18" s="42">
        <f>Invoer!AL53</f>
        <v>0</v>
      </c>
      <c r="Q18" s="42">
        <f>Invoer!BA53</f>
        <v>13</v>
      </c>
      <c r="R18" s="41">
        <f>Invoer!BF53</f>
        <v>2</v>
      </c>
      <c r="S18" s="41">
        <f>Invoer!BP53</f>
        <v>14</v>
      </c>
      <c r="T18" s="43">
        <f>SUM(M18:S18)</f>
        <v>34</v>
      </c>
      <c r="U18" s="1">
        <f>T18+L18</f>
        <v>52</v>
      </c>
      <c r="V18" s="41">
        <f>RANK(U18,U$5:U$169)</f>
        <v>14</v>
      </c>
      <c r="W18" s="4"/>
      <c r="X18" s="1"/>
    </row>
    <row r="19" spans="1:24" ht="16.5">
      <c r="A19" s="4"/>
      <c r="B19" s="4"/>
      <c r="C19" s="59" t="str">
        <f>Invoer!B88</f>
        <v>Koppejan Joel</v>
      </c>
      <c r="D19" s="17"/>
      <c r="E19" s="41">
        <f>Invoer!C88</f>
        <v>0</v>
      </c>
      <c r="F19" s="41">
        <f>Invoer!M88</f>
        <v>1</v>
      </c>
      <c r="G19" s="41">
        <f>Invoer!R88</f>
        <v>0</v>
      </c>
      <c r="H19" s="41">
        <f>Invoer!AG88</f>
        <v>3</v>
      </c>
      <c r="I19" s="41">
        <f>Invoer!AQ88</f>
        <v>0</v>
      </c>
      <c r="J19" s="41">
        <f>Invoer!AV88</f>
        <v>5</v>
      </c>
      <c r="K19" s="41">
        <f>Invoer!BK88</f>
        <v>7</v>
      </c>
      <c r="L19" s="17">
        <f>SUM(E19:K19)</f>
        <v>16</v>
      </c>
      <c r="M19" s="42">
        <f>Invoer!H88</f>
        <v>3</v>
      </c>
      <c r="N19" s="42">
        <f>Invoer!W88</f>
        <v>2</v>
      </c>
      <c r="O19" s="42">
        <f>Invoer!AB88</f>
        <v>1</v>
      </c>
      <c r="P19" s="42">
        <f>Invoer!AL88</f>
        <v>0</v>
      </c>
      <c r="Q19" s="42">
        <f>Invoer!BA88</f>
        <v>14</v>
      </c>
      <c r="R19" s="41">
        <f>Invoer!BF88</f>
        <v>5</v>
      </c>
      <c r="S19" s="41">
        <f>Invoer!BP88</f>
        <v>11</v>
      </c>
      <c r="T19" s="43">
        <f>SUM(M19:S19)</f>
        <v>36</v>
      </c>
      <c r="U19" s="1">
        <f>T19+L19</f>
        <v>52</v>
      </c>
      <c r="V19" s="41">
        <f>RANK(U19,U$5:U$169)</f>
        <v>14</v>
      </c>
      <c r="W19" s="4"/>
      <c r="X19" s="1"/>
    </row>
    <row r="20" spans="1:24" ht="16.5">
      <c r="A20" s="4"/>
      <c r="B20" s="4"/>
      <c r="C20" s="59" t="str">
        <f>Invoer!B84</f>
        <v>Kodde Bas (J15)</v>
      </c>
      <c r="D20" s="17"/>
      <c r="E20" s="41">
        <f>Invoer!C84</f>
        <v>0</v>
      </c>
      <c r="F20" s="41">
        <f>Invoer!M84</f>
        <v>2</v>
      </c>
      <c r="G20" s="41">
        <f>Invoer!R84</f>
        <v>0</v>
      </c>
      <c r="H20" s="41">
        <f>Invoer!AG84</f>
        <v>16</v>
      </c>
      <c r="I20" s="41">
        <f>Invoer!AQ84</f>
        <v>1</v>
      </c>
      <c r="J20" s="41">
        <f>Invoer!AV84</f>
        <v>2</v>
      </c>
      <c r="K20" s="41">
        <f>Invoer!BK84</f>
        <v>5</v>
      </c>
      <c r="L20" s="17">
        <f>SUM(E20:K20)</f>
        <v>26</v>
      </c>
      <c r="M20" s="42">
        <f>Invoer!H84</f>
        <v>0</v>
      </c>
      <c r="N20" s="42">
        <f>Invoer!W84</f>
        <v>1</v>
      </c>
      <c r="O20" s="42">
        <f>Invoer!AB84</f>
        <v>4</v>
      </c>
      <c r="P20" s="42">
        <f>Invoer!AL84</f>
        <v>0</v>
      </c>
      <c r="Q20" s="42">
        <f>Invoer!BA84</f>
        <v>14</v>
      </c>
      <c r="R20" s="41">
        <f>Invoer!BF84</f>
        <v>4</v>
      </c>
      <c r="S20" s="41">
        <f>Invoer!BP84</f>
        <v>2</v>
      </c>
      <c r="T20" s="43">
        <f>SUM(M20:S20)</f>
        <v>25</v>
      </c>
      <c r="U20" s="1">
        <f>T20+L20</f>
        <v>51</v>
      </c>
      <c r="V20" s="41">
        <f>RANK(U20,U$5:U$169)</f>
        <v>16</v>
      </c>
      <c r="W20" s="4"/>
      <c r="X20" s="1"/>
    </row>
    <row r="21" spans="1:24" ht="16.5">
      <c r="A21" s="4"/>
      <c r="B21" s="4"/>
      <c r="C21" s="59" t="str">
        <f>Invoer!B106</f>
        <v>Nijeboer Jordi</v>
      </c>
      <c r="D21" s="17"/>
      <c r="E21" s="41">
        <f>Invoer!C106</f>
        <v>0</v>
      </c>
      <c r="F21" s="41">
        <f>Invoer!M106</f>
        <v>0</v>
      </c>
      <c r="G21" s="41">
        <f>Invoer!R106</f>
        <v>0</v>
      </c>
      <c r="H21" s="41">
        <f>Invoer!AG106</f>
        <v>0</v>
      </c>
      <c r="I21" s="41">
        <f>Invoer!AQ106</f>
        <v>4</v>
      </c>
      <c r="J21" s="41">
        <f>Invoer!AV106</f>
        <v>3</v>
      </c>
      <c r="K21" s="41">
        <f>Invoer!BK106</f>
        <v>6</v>
      </c>
      <c r="L21" s="17">
        <f>SUM(E21:K21)</f>
        <v>13</v>
      </c>
      <c r="M21" s="42">
        <f>Invoer!H106</f>
        <v>0</v>
      </c>
      <c r="N21" s="42">
        <f>Invoer!W106</f>
        <v>0</v>
      </c>
      <c r="O21" s="42">
        <f>Invoer!AB106</f>
        <v>0</v>
      </c>
      <c r="P21" s="42">
        <f>Invoer!AL106</f>
        <v>0</v>
      </c>
      <c r="Q21" s="42">
        <f>Invoer!BA106</f>
        <v>17</v>
      </c>
      <c r="R21" s="41">
        <f>Invoer!BF106</f>
        <v>7</v>
      </c>
      <c r="S21" s="41">
        <f>Invoer!BP106</f>
        <v>13</v>
      </c>
      <c r="T21" s="43">
        <f>SUM(M21:S21)</f>
        <v>37</v>
      </c>
      <c r="U21" s="1">
        <f>T21+L21</f>
        <v>50</v>
      </c>
      <c r="V21" s="41">
        <f>RANK(U21,U$5:U$169)</f>
        <v>17</v>
      </c>
      <c r="W21" s="4"/>
      <c r="X21" s="1"/>
    </row>
    <row r="22" spans="1:24" ht="16.5">
      <c r="A22" s="4"/>
      <c r="B22" s="4"/>
      <c r="C22" s="59" t="str">
        <f>Invoer!B97</f>
        <v>Minderhoud Jackie</v>
      </c>
      <c r="D22" s="17"/>
      <c r="E22" s="41">
        <f>Invoer!C97</f>
        <v>0</v>
      </c>
      <c r="F22" s="41">
        <f>Invoer!M97</f>
        <v>0</v>
      </c>
      <c r="G22" s="41">
        <f>Invoer!R97</f>
        <v>2</v>
      </c>
      <c r="H22" s="41">
        <f>Invoer!AG97</f>
        <v>0</v>
      </c>
      <c r="I22" s="41">
        <f>Invoer!AQ97</f>
        <v>7</v>
      </c>
      <c r="J22" s="41">
        <f>Invoer!AV97</f>
        <v>0</v>
      </c>
      <c r="K22" s="41">
        <f>Invoer!BK97</f>
        <v>12</v>
      </c>
      <c r="L22" s="17">
        <f>SUM(E22:K22)</f>
        <v>21</v>
      </c>
      <c r="M22" s="42">
        <f>Invoer!H97</f>
        <v>0</v>
      </c>
      <c r="N22" s="42">
        <f>Invoer!W97</f>
        <v>0</v>
      </c>
      <c r="O22" s="42">
        <f>Invoer!AB97</f>
        <v>0</v>
      </c>
      <c r="P22" s="42">
        <f>Invoer!AL97</f>
        <v>4</v>
      </c>
      <c r="Q22" s="42">
        <f>Invoer!BA97</f>
        <v>0</v>
      </c>
      <c r="R22" s="41">
        <f>Invoer!BF97</f>
        <v>0</v>
      </c>
      <c r="S22" s="41">
        <f>Invoer!BP97</f>
        <v>21</v>
      </c>
      <c r="T22" s="43">
        <f>SUM(M22:S22)</f>
        <v>25</v>
      </c>
      <c r="U22" s="1">
        <f>T22+L22</f>
        <v>46</v>
      </c>
      <c r="V22" s="41">
        <f>RANK(U22,U$5:U$169)</f>
        <v>18</v>
      </c>
      <c r="W22" s="4"/>
      <c r="X22" s="1"/>
    </row>
    <row r="23" spans="1:24" ht="16.5">
      <c r="A23" s="4"/>
      <c r="B23" s="4"/>
      <c r="C23" s="59" t="str">
        <f>Invoer!B146</f>
        <v>Verhage Christel</v>
      </c>
      <c r="D23" s="17"/>
      <c r="E23" s="41">
        <f>Invoer!C146</f>
        <v>0</v>
      </c>
      <c r="F23" s="41">
        <f>Invoer!M146</f>
        <v>2</v>
      </c>
      <c r="G23" s="41">
        <f>Invoer!R146</f>
        <v>1</v>
      </c>
      <c r="H23" s="41">
        <f>Invoer!AG146</f>
        <v>9</v>
      </c>
      <c r="I23" s="41">
        <f>Invoer!AQ146</f>
        <v>3</v>
      </c>
      <c r="J23" s="41">
        <f>Invoer!AV146</f>
        <v>1</v>
      </c>
      <c r="K23" s="41">
        <f>Invoer!BK146</f>
        <v>4</v>
      </c>
      <c r="L23" s="17">
        <f>SUM(E23:K23)</f>
        <v>20</v>
      </c>
      <c r="M23" s="42">
        <f>Invoer!H146</f>
        <v>0</v>
      </c>
      <c r="N23" s="42">
        <f>Invoer!W146</f>
        <v>0</v>
      </c>
      <c r="O23" s="42">
        <f>Invoer!AB146</f>
        <v>3</v>
      </c>
      <c r="P23" s="42">
        <f>Invoer!AL146</f>
        <v>0</v>
      </c>
      <c r="Q23" s="42">
        <f>Invoer!BA146</f>
        <v>16</v>
      </c>
      <c r="R23" s="41">
        <f>Invoer!BF146</f>
        <v>2</v>
      </c>
      <c r="S23" s="41">
        <f>Invoer!BP146</f>
        <v>5</v>
      </c>
      <c r="T23" s="43">
        <f>SUM(M23:S23)</f>
        <v>26</v>
      </c>
      <c r="U23" s="1">
        <f>T23+L23</f>
        <v>46</v>
      </c>
      <c r="V23" s="41">
        <f>RANK(U23,U$5:U$169)</f>
        <v>18</v>
      </c>
      <c r="W23" s="4"/>
      <c r="X23" s="1"/>
    </row>
    <row r="24" spans="1:24" ht="16.5">
      <c r="A24" s="4"/>
      <c r="B24" s="4"/>
      <c r="C24" s="59" t="str">
        <f>Invoer!B17</f>
        <v>Brouwer Erik</v>
      </c>
      <c r="D24" s="17"/>
      <c r="E24" s="41">
        <f>Invoer!C17</f>
        <v>0</v>
      </c>
      <c r="F24" s="41">
        <f>Invoer!M17</f>
        <v>0</v>
      </c>
      <c r="G24" s="41">
        <f>Invoer!R17</f>
        <v>0</v>
      </c>
      <c r="H24" s="41">
        <f>Invoer!AG17</f>
        <v>12</v>
      </c>
      <c r="I24" s="41">
        <f>Invoer!AQ17</f>
        <v>7</v>
      </c>
      <c r="J24" s="41">
        <f>Invoer!AV17</f>
        <v>3</v>
      </c>
      <c r="K24" s="41">
        <f>Invoer!BK17</f>
        <v>6</v>
      </c>
      <c r="L24" s="17">
        <f>SUM(E24:K24)</f>
        <v>28</v>
      </c>
      <c r="M24" s="42">
        <f>Invoer!H17</f>
        <v>0</v>
      </c>
      <c r="N24" s="42">
        <f>Invoer!W17</f>
        <v>2</v>
      </c>
      <c r="O24" s="42">
        <f>Invoer!AB17</f>
        <v>2</v>
      </c>
      <c r="P24" s="42">
        <f>Invoer!AL17</f>
        <v>2</v>
      </c>
      <c r="Q24" s="42">
        <f>Invoer!BA17</f>
        <v>6</v>
      </c>
      <c r="R24" s="41">
        <f>Invoer!BF17</f>
        <v>1</v>
      </c>
      <c r="S24" s="41">
        <f>Invoer!BP17</f>
        <v>4</v>
      </c>
      <c r="T24" s="43">
        <f>SUM(M24:S24)</f>
        <v>17</v>
      </c>
      <c r="U24" s="1">
        <f>T24+L24</f>
        <v>45</v>
      </c>
      <c r="V24" s="41">
        <f>RANK(U24,U$5:U$169)</f>
        <v>20</v>
      </c>
      <c r="W24" s="4"/>
      <c r="X24" s="1"/>
    </row>
    <row r="25" spans="1:24" ht="16.5">
      <c r="A25" s="4"/>
      <c r="B25" s="4"/>
      <c r="C25" s="59" t="str">
        <f>Invoer!B74</f>
        <v>Janisse Noach</v>
      </c>
      <c r="D25" s="17"/>
      <c r="E25" s="41">
        <f>Invoer!C74</f>
        <v>0</v>
      </c>
      <c r="F25" s="41">
        <f>Invoer!M74</f>
        <v>0</v>
      </c>
      <c r="G25" s="41">
        <f>Invoer!R74</f>
        <v>0</v>
      </c>
      <c r="H25" s="41">
        <f>Invoer!AG74</f>
        <v>0</v>
      </c>
      <c r="I25" s="41">
        <f>Invoer!AQ74</f>
        <v>0</v>
      </c>
      <c r="J25" s="41">
        <f>Invoer!AV74</f>
        <v>0</v>
      </c>
      <c r="K25" s="41">
        <f>Invoer!BK74</f>
        <v>9</v>
      </c>
      <c r="L25" s="17">
        <f>SUM(E25:K25)</f>
        <v>9</v>
      </c>
      <c r="M25" s="42">
        <f>Invoer!H74</f>
        <v>0</v>
      </c>
      <c r="N25" s="42">
        <f>Invoer!W74</f>
        <v>4</v>
      </c>
      <c r="O25" s="42">
        <f>Invoer!AB74</f>
        <v>1</v>
      </c>
      <c r="P25" s="42">
        <f>Invoer!AL74</f>
        <v>0</v>
      </c>
      <c r="Q25" s="42">
        <f>Invoer!BA74</f>
        <v>21</v>
      </c>
      <c r="R25" s="41">
        <f>Invoer!BF74</f>
        <v>2</v>
      </c>
      <c r="S25" s="41">
        <f>Invoer!BP74</f>
        <v>8</v>
      </c>
      <c r="T25" s="43">
        <f>SUM(M25:S25)</f>
        <v>36</v>
      </c>
      <c r="U25" s="1">
        <f>T25+L25</f>
        <v>45</v>
      </c>
      <c r="V25" s="41">
        <f>RANK(U25,U$5:U$169)</f>
        <v>20</v>
      </c>
      <c r="W25" s="4"/>
      <c r="X25" s="1"/>
    </row>
    <row r="26" spans="1:24" ht="16.5">
      <c r="A26" s="4"/>
      <c r="B26" s="4"/>
      <c r="C26" s="59" t="str">
        <f>Invoer!B82</f>
        <v>Keulen Piet van</v>
      </c>
      <c r="D26" s="17"/>
      <c r="E26" s="41">
        <f>Invoer!C82</f>
        <v>1</v>
      </c>
      <c r="F26" s="41">
        <f>Invoer!M82</f>
        <v>0</v>
      </c>
      <c r="G26" s="41">
        <f>Invoer!R82</f>
        <v>0</v>
      </c>
      <c r="H26" s="41">
        <f>Invoer!AG82</f>
        <v>0</v>
      </c>
      <c r="I26" s="41">
        <f>Invoer!AQ82</f>
        <v>7</v>
      </c>
      <c r="J26" s="41">
        <f>Invoer!AV82</f>
        <v>7</v>
      </c>
      <c r="K26" s="41">
        <f>Invoer!BK82</f>
        <v>7</v>
      </c>
      <c r="L26" s="17">
        <f>SUM(E26:K26)</f>
        <v>22</v>
      </c>
      <c r="M26" s="42">
        <f>Invoer!H82</f>
        <v>0</v>
      </c>
      <c r="N26" s="42">
        <f>Invoer!W82</f>
        <v>0</v>
      </c>
      <c r="O26" s="42">
        <f>Invoer!AB82</f>
        <v>1</v>
      </c>
      <c r="P26" s="42">
        <f>Invoer!AL82</f>
        <v>0</v>
      </c>
      <c r="Q26" s="42">
        <f>Invoer!BA82</f>
        <v>0</v>
      </c>
      <c r="R26" s="41">
        <f>Invoer!BF82</f>
        <v>0</v>
      </c>
      <c r="S26" s="41">
        <f>Invoer!BP82</f>
        <v>22</v>
      </c>
      <c r="T26" s="43">
        <f>SUM(M26:S26)</f>
        <v>23</v>
      </c>
      <c r="U26" s="1">
        <f>T26+L26</f>
        <v>45</v>
      </c>
      <c r="V26" s="41">
        <f>RANK(U26,U$5:U$169)</f>
        <v>20</v>
      </c>
      <c r="W26" s="4"/>
      <c r="X26" s="1"/>
    </row>
    <row r="27" spans="1:24" ht="16.5">
      <c r="A27" s="4"/>
      <c r="B27" s="4"/>
      <c r="C27" s="59" t="str">
        <f>Invoer!B52</f>
        <v>Gabrielse Marijn </v>
      </c>
      <c r="D27" s="17"/>
      <c r="E27" s="41">
        <f>Invoer!C52</f>
        <v>0</v>
      </c>
      <c r="F27" s="41">
        <f>Invoer!M52</f>
        <v>2</v>
      </c>
      <c r="G27" s="41">
        <f>Invoer!R52</f>
        <v>0</v>
      </c>
      <c r="H27" s="41">
        <f>Invoer!AG52</f>
        <v>14</v>
      </c>
      <c r="I27" s="41">
        <f>Invoer!AQ52</f>
        <v>5</v>
      </c>
      <c r="J27" s="41">
        <f>Invoer!AV52</f>
        <v>0</v>
      </c>
      <c r="K27" s="41">
        <f>Invoer!BK52</f>
        <v>3</v>
      </c>
      <c r="L27" s="17">
        <f>SUM(E27:K27)</f>
        <v>24</v>
      </c>
      <c r="M27" s="42">
        <f>Invoer!H52</f>
        <v>2</v>
      </c>
      <c r="N27" s="42">
        <f>Invoer!W52</f>
        <v>0</v>
      </c>
      <c r="O27" s="42">
        <f>Invoer!AB52</f>
        <v>0</v>
      </c>
      <c r="P27" s="42">
        <f>Invoer!AL52</f>
        <v>3</v>
      </c>
      <c r="Q27" s="42">
        <f>Invoer!BA52</f>
        <v>0</v>
      </c>
      <c r="R27" s="41">
        <f>Invoer!BF52</f>
        <v>6</v>
      </c>
      <c r="S27" s="41">
        <f>Invoer!BP52</f>
        <v>9</v>
      </c>
      <c r="T27" s="43">
        <f>SUM(M27:S27)</f>
        <v>20</v>
      </c>
      <c r="U27" s="1">
        <f>T27+L27</f>
        <v>44</v>
      </c>
      <c r="V27" s="41">
        <f>RANK(U27,U$5:U$169)</f>
        <v>23</v>
      </c>
      <c r="W27" s="4"/>
      <c r="X27" s="1"/>
    </row>
    <row r="28" spans="1:24" ht="16.5">
      <c r="A28" s="4"/>
      <c r="B28" s="4"/>
      <c r="C28" s="59" t="str">
        <f>Invoer!B101</f>
        <v>Minderhoud Joerie </v>
      </c>
      <c r="D28" s="17"/>
      <c r="E28" s="41">
        <f>Invoer!C101</f>
        <v>0</v>
      </c>
      <c r="F28" s="41">
        <f>Invoer!M101</f>
        <v>0</v>
      </c>
      <c r="G28" s="41">
        <f>Invoer!R101</f>
        <v>0</v>
      </c>
      <c r="H28" s="41">
        <f>Invoer!AG101</f>
        <v>19</v>
      </c>
      <c r="I28" s="41">
        <f>Invoer!AQ101</f>
        <v>9</v>
      </c>
      <c r="J28" s="41">
        <f>Invoer!AV101</f>
        <v>0</v>
      </c>
      <c r="K28" s="41">
        <f>Invoer!BK101</f>
        <v>0</v>
      </c>
      <c r="L28" s="17">
        <f>SUM(E28:K28)</f>
        <v>28</v>
      </c>
      <c r="M28" s="42">
        <f>Invoer!H101</f>
        <v>0</v>
      </c>
      <c r="N28" s="42">
        <f>Invoer!W101</f>
        <v>1</v>
      </c>
      <c r="O28" s="42">
        <f>Invoer!AB101</f>
        <v>5</v>
      </c>
      <c r="P28" s="42">
        <f>Invoer!AL101</f>
        <v>1</v>
      </c>
      <c r="Q28" s="42">
        <f>Invoer!BA101</f>
        <v>0</v>
      </c>
      <c r="R28" s="41">
        <f>Invoer!BF101</f>
        <v>0</v>
      </c>
      <c r="S28" s="41">
        <f>Invoer!BP101</f>
        <v>9</v>
      </c>
      <c r="T28" s="43">
        <f>SUM(M28:S28)</f>
        <v>16</v>
      </c>
      <c r="U28" s="1">
        <f>T28+L28</f>
        <v>44</v>
      </c>
      <c r="V28" s="41">
        <f>RANK(U28,U$5:U$169)</f>
        <v>23</v>
      </c>
      <c r="W28" s="4"/>
      <c r="X28" s="1"/>
    </row>
    <row r="29" spans="1:24" ht="16.5">
      <c r="A29" s="4"/>
      <c r="B29" s="4"/>
      <c r="C29" s="59" t="str">
        <f>Invoer!B117</f>
        <v>Provoost Mark</v>
      </c>
      <c r="D29" s="17"/>
      <c r="E29" s="41">
        <f>Invoer!C117</f>
        <v>0</v>
      </c>
      <c r="F29" s="41">
        <f>Invoer!M117</f>
        <v>0</v>
      </c>
      <c r="G29" s="41">
        <f>Invoer!R117</f>
        <v>0</v>
      </c>
      <c r="H29" s="41">
        <f>Invoer!AG117</f>
        <v>5</v>
      </c>
      <c r="I29" s="41">
        <f>Invoer!AQ117</f>
        <v>6</v>
      </c>
      <c r="J29" s="41">
        <f>Invoer!AV117</f>
        <v>2</v>
      </c>
      <c r="K29" s="41">
        <f>Invoer!BK117</f>
        <v>5</v>
      </c>
      <c r="L29" s="17">
        <f>SUM(E29:K29)</f>
        <v>18</v>
      </c>
      <c r="M29" s="42">
        <f>Invoer!H117</f>
        <v>1</v>
      </c>
      <c r="N29" s="42">
        <f>Invoer!W117</f>
        <v>0</v>
      </c>
      <c r="O29" s="42">
        <f>Invoer!AB117</f>
        <v>1</v>
      </c>
      <c r="P29" s="42">
        <f>Invoer!AL117</f>
        <v>0</v>
      </c>
      <c r="Q29" s="42">
        <f>Invoer!BA117</f>
        <v>0</v>
      </c>
      <c r="R29" s="41">
        <f>Invoer!BF117</f>
        <v>4</v>
      </c>
      <c r="S29" s="41">
        <f>Invoer!BP117</f>
        <v>18</v>
      </c>
      <c r="T29" s="43">
        <f>SUM(M29:S29)</f>
        <v>24</v>
      </c>
      <c r="U29" s="1">
        <f>T29+L29</f>
        <v>42</v>
      </c>
      <c r="V29" s="41">
        <f>RANK(U29,U$5:U$169)</f>
        <v>25</v>
      </c>
      <c r="W29" s="4"/>
      <c r="X29" s="1"/>
    </row>
    <row r="30" spans="1:24" ht="16.5">
      <c r="A30" s="4"/>
      <c r="B30" s="4"/>
      <c r="C30" s="59" t="str">
        <f>Invoer!B112</f>
        <v>Peene Jaap</v>
      </c>
      <c r="D30" s="17"/>
      <c r="E30" s="41">
        <f>Invoer!C112</f>
        <v>0</v>
      </c>
      <c r="F30" s="41">
        <f>Invoer!M112</f>
        <v>1</v>
      </c>
      <c r="G30" s="41">
        <f>Invoer!R112</f>
        <v>0</v>
      </c>
      <c r="H30" s="41">
        <f>Invoer!AG112</f>
        <v>0</v>
      </c>
      <c r="I30" s="41">
        <f>Invoer!AQ112</f>
        <v>6</v>
      </c>
      <c r="J30" s="41">
        <f>Invoer!AV112</f>
        <v>1</v>
      </c>
      <c r="K30" s="41">
        <f>Invoer!BK112</f>
        <v>5</v>
      </c>
      <c r="L30" s="17">
        <f>SUM(E30:K30)</f>
        <v>13</v>
      </c>
      <c r="M30" s="42">
        <f>Invoer!H112</f>
        <v>0</v>
      </c>
      <c r="N30" s="42">
        <f>Invoer!W112</f>
        <v>1</v>
      </c>
      <c r="O30" s="42">
        <f>Invoer!AB112</f>
        <v>6</v>
      </c>
      <c r="P30" s="42">
        <f>Invoer!AL112</f>
        <v>0</v>
      </c>
      <c r="Q30" s="42">
        <f>Invoer!BA112</f>
        <v>10</v>
      </c>
      <c r="R30" s="41">
        <f>Invoer!BF112</f>
        <v>0</v>
      </c>
      <c r="S30" s="41">
        <f>Invoer!BP112</f>
        <v>11</v>
      </c>
      <c r="T30" s="43">
        <f>SUM(M30:S30)</f>
        <v>28</v>
      </c>
      <c r="U30" s="1">
        <f>T30+L30</f>
        <v>41</v>
      </c>
      <c r="V30" s="41">
        <f>RANK(U30,U$5:U$169)</f>
        <v>26</v>
      </c>
      <c r="W30" s="4"/>
      <c r="X30" s="1"/>
    </row>
    <row r="31" spans="1:24" ht="16.5">
      <c r="A31" s="4"/>
      <c r="B31" s="4"/>
      <c r="C31" s="59" t="str">
        <f>Invoer!B42</f>
        <v>Elzinga Jarno (J15)</v>
      </c>
      <c r="D31" s="17"/>
      <c r="E31" s="41">
        <f>Invoer!C42</f>
        <v>0</v>
      </c>
      <c r="F31" s="41">
        <f>Invoer!M42</f>
        <v>0</v>
      </c>
      <c r="G31" s="41">
        <f>Invoer!R42</f>
        <v>0</v>
      </c>
      <c r="H31" s="41">
        <f>Invoer!AG42</f>
        <v>11</v>
      </c>
      <c r="I31" s="41">
        <f>Invoer!AQ42</f>
        <v>0</v>
      </c>
      <c r="J31" s="41">
        <f>Invoer!AV42</f>
        <v>1</v>
      </c>
      <c r="K31" s="41">
        <f>Invoer!BK42</f>
        <v>0</v>
      </c>
      <c r="L31" s="17">
        <f>SUM(E31:K31)</f>
        <v>12</v>
      </c>
      <c r="M31" s="42">
        <f>Invoer!H42</f>
        <v>0</v>
      </c>
      <c r="N31" s="42">
        <f>Invoer!W42</f>
        <v>2</v>
      </c>
      <c r="O31" s="42">
        <f>Invoer!AB42</f>
        <v>3</v>
      </c>
      <c r="P31" s="42">
        <f>Invoer!AL42</f>
        <v>0</v>
      </c>
      <c r="Q31" s="42">
        <f>Invoer!BA42</f>
        <v>13</v>
      </c>
      <c r="R31" s="41">
        <f>Invoer!BF42</f>
        <v>2</v>
      </c>
      <c r="S31" s="41">
        <f>Invoer!BP42</f>
        <v>8</v>
      </c>
      <c r="T31" s="43">
        <f>SUM(M31:S31)</f>
        <v>28</v>
      </c>
      <c r="U31" s="1">
        <f>T31+L31</f>
        <v>40</v>
      </c>
      <c r="V31" s="41">
        <f>RANK(U31,U$5:U$169)</f>
        <v>27</v>
      </c>
      <c r="W31" s="4"/>
      <c r="X31" s="1"/>
    </row>
    <row r="32" spans="1:24" ht="16.5">
      <c r="A32" s="4"/>
      <c r="B32" s="4"/>
      <c r="C32" s="59" t="str">
        <f>Invoer!B148</f>
        <v>Verhage Mart (J15)</v>
      </c>
      <c r="D32" s="17"/>
      <c r="E32" s="41">
        <f>Invoer!C148</f>
        <v>0</v>
      </c>
      <c r="F32" s="41">
        <f>Invoer!M148</f>
        <v>0</v>
      </c>
      <c r="G32" s="41">
        <f>Invoer!R148</f>
        <v>1</v>
      </c>
      <c r="H32" s="41">
        <f>Invoer!AG148</f>
        <v>1</v>
      </c>
      <c r="I32" s="41">
        <f>Invoer!AQ148</f>
        <v>2</v>
      </c>
      <c r="J32" s="41">
        <f>Invoer!AV148</f>
        <v>1</v>
      </c>
      <c r="K32" s="41">
        <f>Invoer!BK148</f>
        <v>4</v>
      </c>
      <c r="L32" s="17">
        <f>SUM(E32:K32)</f>
        <v>9</v>
      </c>
      <c r="M32" s="42">
        <f>Invoer!H148</f>
        <v>0</v>
      </c>
      <c r="N32" s="42">
        <f>Invoer!W148</f>
        <v>0</v>
      </c>
      <c r="O32" s="42">
        <f>Invoer!AB148</f>
        <v>3</v>
      </c>
      <c r="P32" s="42">
        <f>Invoer!AL148</f>
        <v>0</v>
      </c>
      <c r="Q32" s="42">
        <f>Invoer!BA148</f>
        <v>14</v>
      </c>
      <c r="R32" s="41">
        <f>Invoer!BF148</f>
        <v>5</v>
      </c>
      <c r="S32" s="41">
        <f>Invoer!BP148</f>
        <v>9</v>
      </c>
      <c r="T32" s="43">
        <f>SUM(M32:S32)</f>
        <v>31</v>
      </c>
      <c r="U32" s="1">
        <f>T32+L32</f>
        <v>40</v>
      </c>
      <c r="V32" s="41">
        <f>RANK(U32,U$5:U$169)</f>
        <v>27</v>
      </c>
      <c r="W32" s="4"/>
      <c r="X32" s="1"/>
    </row>
    <row r="33" spans="1:24" ht="16.5">
      <c r="A33" s="4"/>
      <c r="B33" s="4"/>
      <c r="C33" s="59" t="str">
        <f>Invoer!B86</f>
        <v>Kodde Siebe (J15)</v>
      </c>
      <c r="D33" s="17"/>
      <c r="E33" s="41">
        <f>Invoer!C86</f>
        <v>0</v>
      </c>
      <c r="F33" s="41">
        <f>Invoer!M86</f>
        <v>0</v>
      </c>
      <c r="G33" s="41">
        <f>Invoer!R86</f>
        <v>0</v>
      </c>
      <c r="H33" s="41">
        <f>Invoer!AG86</f>
        <v>14</v>
      </c>
      <c r="I33" s="41">
        <f>Invoer!AQ86</f>
        <v>0</v>
      </c>
      <c r="J33" s="41">
        <f>Invoer!AV86</f>
        <v>2</v>
      </c>
      <c r="K33" s="41">
        <f>Invoer!BK86</f>
        <v>0</v>
      </c>
      <c r="L33" s="17">
        <f>SUM(E33:K33)</f>
        <v>16</v>
      </c>
      <c r="M33" s="42">
        <f>Invoer!H86</f>
        <v>0</v>
      </c>
      <c r="N33" s="42">
        <f>Invoer!W86</f>
        <v>1</v>
      </c>
      <c r="O33" s="42">
        <f>Invoer!AB86</f>
        <v>7</v>
      </c>
      <c r="P33" s="42">
        <f>Invoer!AL86</f>
        <v>0</v>
      </c>
      <c r="Q33" s="42">
        <f>Invoer!BA86</f>
        <v>10</v>
      </c>
      <c r="R33" s="41">
        <f>Invoer!BF86</f>
        <v>0</v>
      </c>
      <c r="S33" s="41">
        <f>Invoer!BP86</f>
        <v>5</v>
      </c>
      <c r="T33" s="43">
        <f>SUM(M33:S33)</f>
        <v>23</v>
      </c>
      <c r="U33" s="1">
        <f>T33+L33</f>
        <v>39</v>
      </c>
      <c r="V33" s="41">
        <f>RANK(U33,U$5:U$169)</f>
        <v>29</v>
      </c>
      <c r="W33" s="4"/>
      <c r="X33" s="1"/>
    </row>
    <row r="34" spans="1:24" ht="16.5">
      <c r="A34" s="4"/>
      <c r="B34" s="4"/>
      <c r="C34" s="59" t="str">
        <f>Invoer!B139</f>
        <v>Sluijs Frans van</v>
      </c>
      <c r="D34" s="17"/>
      <c r="E34" s="41">
        <f>Invoer!C139</f>
        <v>1</v>
      </c>
      <c r="F34" s="41">
        <f>Invoer!M139</f>
        <v>0</v>
      </c>
      <c r="G34" s="41">
        <f>Invoer!R139</f>
        <v>0</v>
      </c>
      <c r="H34" s="41">
        <f>Invoer!AG139</f>
        <v>6</v>
      </c>
      <c r="I34" s="41">
        <f>Invoer!AQ139</f>
        <v>2</v>
      </c>
      <c r="J34" s="41">
        <f>Invoer!AV139</f>
        <v>0</v>
      </c>
      <c r="K34" s="41">
        <f>Invoer!BK139</f>
        <v>2</v>
      </c>
      <c r="L34" s="17">
        <f>SUM(E34:K34)</f>
        <v>11</v>
      </c>
      <c r="M34" s="42">
        <f>Invoer!H139</f>
        <v>0</v>
      </c>
      <c r="N34" s="42">
        <f>Invoer!W139</f>
        <v>1</v>
      </c>
      <c r="O34" s="42">
        <f>Invoer!AB139</f>
        <v>1</v>
      </c>
      <c r="P34" s="42">
        <f>Invoer!AL139</f>
        <v>0</v>
      </c>
      <c r="Q34" s="42">
        <f>Invoer!BA139</f>
        <v>11</v>
      </c>
      <c r="R34" s="41">
        <f>Invoer!BF139</f>
        <v>3</v>
      </c>
      <c r="S34" s="41">
        <f>Invoer!BP139</f>
        <v>6</v>
      </c>
      <c r="T34" s="43">
        <f>SUM(M34:S34)</f>
        <v>22</v>
      </c>
      <c r="U34" s="1">
        <f>T34+L34</f>
        <v>33</v>
      </c>
      <c r="V34" s="41">
        <f>RANK(U34,U$5:U$169)</f>
        <v>30</v>
      </c>
      <c r="W34" s="4"/>
      <c r="X34" s="1"/>
    </row>
    <row r="35" spans="1:24" ht="16.5">
      <c r="A35" s="4"/>
      <c r="B35" s="4"/>
      <c r="C35" s="59" t="str">
        <f>Invoer!B151</f>
        <v>Verhagen Dennis</v>
      </c>
      <c r="D35" s="17"/>
      <c r="E35" s="41">
        <f>Invoer!C151</f>
        <v>0</v>
      </c>
      <c r="F35" s="41">
        <f>Invoer!M151</f>
        <v>0</v>
      </c>
      <c r="G35" s="41">
        <f>Invoer!R151</f>
        <v>0</v>
      </c>
      <c r="H35" s="41">
        <f>Invoer!AG151</f>
        <v>0</v>
      </c>
      <c r="I35" s="41">
        <f>Invoer!AQ151</f>
        <v>10</v>
      </c>
      <c r="J35" s="41">
        <f>Invoer!AV151</f>
        <v>2</v>
      </c>
      <c r="K35" s="41">
        <f>Invoer!BK151</f>
        <v>0</v>
      </c>
      <c r="L35" s="17">
        <f>SUM(E35:K35)</f>
        <v>12</v>
      </c>
      <c r="M35" s="42">
        <f>Invoer!H151</f>
        <v>0</v>
      </c>
      <c r="N35" s="42">
        <f>Invoer!W151</f>
        <v>2</v>
      </c>
      <c r="O35" s="42">
        <f>Invoer!AB151</f>
        <v>6</v>
      </c>
      <c r="P35" s="42">
        <f>Invoer!AL151</f>
        <v>0</v>
      </c>
      <c r="Q35" s="42">
        <f>Invoer!BA151</f>
        <v>13</v>
      </c>
      <c r="R35" s="41">
        <f>Invoer!BF151</f>
        <v>0</v>
      </c>
      <c r="S35" s="41">
        <f>Invoer!BP151</f>
        <v>0</v>
      </c>
      <c r="T35" s="43">
        <f>SUM(M35:S35)</f>
        <v>21</v>
      </c>
      <c r="U35" s="1">
        <f>T35+L35</f>
        <v>33</v>
      </c>
      <c r="V35" s="41">
        <f>RANK(U35,U$5:U$169)</f>
        <v>30</v>
      </c>
      <c r="W35" s="4"/>
      <c r="X35" s="1"/>
    </row>
    <row r="36" spans="1:24" ht="16.5">
      <c r="A36" s="4"/>
      <c r="B36" s="4"/>
      <c r="C36" s="59" t="str">
        <f>Invoer!B12</f>
        <v>Belzen Marco van</v>
      </c>
      <c r="D36" s="17"/>
      <c r="E36" s="41">
        <f>Invoer!C12</f>
        <v>0</v>
      </c>
      <c r="F36" s="41">
        <f>Invoer!M12</f>
        <v>1</v>
      </c>
      <c r="G36" s="41">
        <f>Invoer!R12</f>
        <v>0</v>
      </c>
      <c r="H36" s="41">
        <f>Invoer!AG12</f>
        <v>3</v>
      </c>
      <c r="I36" s="41">
        <f>Invoer!AQ12</f>
        <v>0</v>
      </c>
      <c r="J36" s="41">
        <f>Invoer!AV12</f>
        <v>0</v>
      </c>
      <c r="K36" s="41">
        <f>Invoer!BK12</f>
        <v>0</v>
      </c>
      <c r="L36" s="17">
        <f>SUM(E36:K36)</f>
        <v>4</v>
      </c>
      <c r="M36" s="42">
        <f>Invoer!H12</f>
        <v>0</v>
      </c>
      <c r="N36" s="42">
        <f>Invoer!W12</f>
        <v>1</v>
      </c>
      <c r="O36" s="42">
        <f>Invoer!AB12</f>
        <v>4</v>
      </c>
      <c r="P36" s="42">
        <f>Invoer!AL12</f>
        <v>1</v>
      </c>
      <c r="Q36" s="42">
        <f>Invoer!BA12</f>
        <v>12</v>
      </c>
      <c r="R36" s="41">
        <f>Invoer!BF12</f>
        <v>2</v>
      </c>
      <c r="S36" s="41">
        <f>Invoer!BP12</f>
        <v>0</v>
      </c>
      <c r="T36" s="43">
        <f>SUM(M36:S36)</f>
        <v>20</v>
      </c>
      <c r="U36" s="1">
        <f>T36+L36</f>
        <v>24</v>
      </c>
      <c r="V36" s="41">
        <f>RANK(U36,U$5:U$169)</f>
        <v>32</v>
      </c>
      <c r="W36" s="4"/>
      <c r="X36" s="1"/>
    </row>
    <row r="37" spans="1:24" ht="16.5">
      <c r="A37" s="4"/>
      <c r="B37" s="4"/>
      <c r="C37" s="59" t="str">
        <f>Invoer!B62</f>
        <v>Hese Bas van</v>
      </c>
      <c r="D37" s="17"/>
      <c r="E37" s="41">
        <f>Invoer!C62</f>
        <v>0</v>
      </c>
      <c r="F37" s="41">
        <f>Invoer!M62</f>
        <v>0</v>
      </c>
      <c r="G37" s="41">
        <f>Invoer!R62</f>
        <v>0</v>
      </c>
      <c r="H37" s="41">
        <f>Invoer!AG62</f>
        <v>0</v>
      </c>
      <c r="I37" s="41">
        <f>Invoer!AQ62</f>
        <v>11</v>
      </c>
      <c r="J37" s="41">
        <f>Invoer!AV62</f>
        <v>0</v>
      </c>
      <c r="K37" s="41">
        <f>Invoer!BK62</f>
        <v>6</v>
      </c>
      <c r="L37" s="17">
        <f>SUM(E37:K37)</f>
        <v>17</v>
      </c>
      <c r="M37" s="42">
        <f>Invoer!H62</f>
        <v>0</v>
      </c>
      <c r="N37" s="42">
        <f>Invoer!W62</f>
        <v>0</v>
      </c>
      <c r="O37" s="42">
        <f>Invoer!AB62</f>
        <v>0</v>
      </c>
      <c r="P37" s="42">
        <f>Invoer!AL62</f>
        <v>0</v>
      </c>
      <c r="Q37" s="42">
        <f>Invoer!BA62</f>
        <v>0</v>
      </c>
      <c r="R37" s="41">
        <f>Invoer!BF62</f>
        <v>6</v>
      </c>
      <c r="S37" s="41">
        <f>Invoer!BP62</f>
        <v>0</v>
      </c>
      <c r="T37" s="43">
        <f>SUM(M37:S37)</f>
        <v>6</v>
      </c>
      <c r="U37" s="1">
        <f>T37+L37</f>
        <v>23</v>
      </c>
      <c r="V37" s="41">
        <f>RANK(U37,U$5:U$169)</f>
        <v>33</v>
      </c>
      <c r="W37" s="4"/>
      <c r="X37" s="1"/>
    </row>
    <row r="38" spans="1:24" ht="16.5">
      <c r="A38" s="4"/>
      <c r="B38" s="4"/>
      <c r="C38" s="59" t="str">
        <f>Invoer!B154</f>
        <v>Verhulst Wibo</v>
      </c>
      <c r="D38" s="17"/>
      <c r="E38" s="41">
        <f>Invoer!C154</f>
        <v>2</v>
      </c>
      <c r="F38" s="41">
        <f>Invoer!M154</f>
        <v>0</v>
      </c>
      <c r="G38" s="41">
        <f>Invoer!R154</f>
        <v>0</v>
      </c>
      <c r="H38" s="41">
        <f>Invoer!AG154</f>
        <v>8</v>
      </c>
      <c r="I38" s="41">
        <f>Invoer!AQ154</f>
        <v>7</v>
      </c>
      <c r="J38" s="41">
        <f>Invoer!AV154</f>
        <v>0</v>
      </c>
      <c r="K38" s="41">
        <f>Invoer!BK154</f>
        <v>5</v>
      </c>
      <c r="L38" s="17">
        <f>SUM(E38:K38)</f>
        <v>22</v>
      </c>
      <c r="M38" s="42">
        <f>Invoer!H154</f>
        <v>0</v>
      </c>
      <c r="N38" s="42">
        <f>Invoer!W154</f>
        <v>0</v>
      </c>
      <c r="O38" s="42">
        <f>Invoer!AB154</f>
        <v>0</v>
      </c>
      <c r="P38" s="42">
        <f>Invoer!AL154</f>
        <v>0</v>
      </c>
      <c r="Q38" s="42">
        <f>Invoer!BA154</f>
        <v>0</v>
      </c>
      <c r="R38" s="41">
        <f>Invoer!BF154</f>
        <v>0</v>
      </c>
      <c r="S38" s="41">
        <f>Invoer!BP154</f>
        <v>0</v>
      </c>
      <c r="T38" s="43">
        <f>SUM(M38:S38)</f>
        <v>0</v>
      </c>
      <c r="U38" s="1">
        <f>T38+L38</f>
        <v>22</v>
      </c>
      <c r="V38" s="41">
        <f>RANK(U38,U$5:U$169)</f>
        <v>34</v>
      </c>
      <c r="W38" s="4"/>
      <c r="X38" s="1"/>
    </row>
    <row r="39" spans="1:24" ht="16.5">
      <c r="A39" s="4"/>
      <c r="B39" s="4"/>
      <c r="C39" s="59" t="str">
        <f>Invoer!B159</f>
        <v>Visser Willem de</v>
      </c>
      <c r="D39" s="17"/>
      <c r="E39" s="41">
        <f>Invoer!C159</f>
        <v>0</v>
      </c>
      <c r="F39" s="41">
        <f>Invoer!M159</f>
        <v>0</v>
      </c>
      <c r="G39" s="41">
        <f>Invoer!R159</f>
        <v>0</v>
      </c>
      <c r="H39" s="41">
        <f>Invoer!AG159</f>
        <v>0</v>
      </c>
      <c r="I39" s="41">
        <f>Invoer!AQ159</f>
        <v>0</v>
      </c>
      <c r="J39" s="41">
        <f>Invoer!AV159</f>
        <v>0</v>
      </c>
      <c r="K39" s="41">
        <f>Invoer!BK159</f>
        <v>2</v>
      </c>
      <c r="L39" s="17">
        <f>SUM(E39:K39)</f>
        <v>2</v>
      </c>
      <c r="M39" s="42">
        <f>Invoer!H159</f>
        <v>0</v>
      </c>
      <c r="N39" s="42">
        <f>Invoer!W159</f>
        <v>0</v>
      </c>
      <c r="O39" s="42">
        <f>Invoer!AB159</f>
        <v>0</v>
      </c>
      <c r="P39" s="42">
        <f>Invoer!AL159</f>
        <v>0</v>
      </c>
      <c r="Q39" s="42">
        <f>Invoer!BA159</f>
        <v>8</v>
      </c>
      <c r="R39" s="41">
        <f>Invoer!BF159</f>
        <v>4</v>
      </c>
      <c r="S39" s="41">
        <f>Invoer!BP159</f>
        <v>8</v>
      </c>
      <c r="T39" s="43">
        <f>SUM(M39:S39)</f>
        <v>20</v>
      </c>
      <c r="U39" s="1">
        <f>T39+L39</f>
        <v>22</v>
      </c>
      <c r="V39" s="41">
        <f>RANK(U39,U$5:U$169)</f>
        <v>34</v>
      </c>
      <c r="W39" s="4"/>
      <c r="X39" s="1"/>
    </row>
    <row r="40" spans="1:24" ht="16.5">
      <c r="A40" s="4"/>
      <c r="B40" s="4"/>
      <c r="C40" s="59" t="str">
        <f>Invoer!B80</f>
        <v>Kekem Piet van</v>
      </c>
      <c r="D40" s="17"/>
      <c r="E40" s="41">
        <f>Invoer!C80</f>
        <v>0</v>
      </c>
      <c r="F40" s="41">
        <f>Invoer!M80</f>
        <v>0</v>
      </c>
      <c r="G40" s="41">
        <f>Invoer!R80</f>
        <v>0</v>
      </c>
      <c r="H40" s="41">
        <f>Invoer!AG80</f>
        <v>0</v>
      </c>
      <c r="I40" s="41">
        <f>Invoer!AQ80</f>
        <v>0</v>
      </c>
      <c r="J40" s="41">
        <f>Invoer!AV80</f>
        <v>0</v>
      </c>
      <c r="K40" s="41">
        <f>Invoer!BK80</f>
        <v>0</v>
      </c>
      <c r="L40" s="17">
        <f>SUM(E40:K40)</f>
        <v>0</v>
      </c>
      <c r="M40" s="42">
        <f>Invoer!H80</f>
        <v>0</v>
      </c>
      <c r="N40" s="42">
        <f>Invoer!W80</f>
        <v>0</v>
      </c>
      <c r="O40" s="42">
        <f>Invoer!AB80</f>
        <v>0</v>
      </c>
      <c r="P40" s="42">
        <f>Invoer!AL80</f>
        <v>0</v>
      </c>
      <c r="Q40" s="42">
        <f>Invoer!BA80</f>
        <v>10</v>
      </c>
      <c r="R40" s="41">
        <f>Invoer!BF80</f>
        <v>3</v>
      </c>
      <c r="S40" s="41">
        <f>Invoer!BP80</f>
        <v>8</v>
      </c>
      <c r="T40" s="43">
        <f>SUM(M40:S40)</f>
        <v>21</v>
      </c>
      <c r="U40" s="1">
        <f>T40+L40</f>
        <v>21</v>
      </c>
      <c r="V40" s="41">
        <f>RANK(U40,U$5:U$169)</f>
        <v>36</v>
      </c>
      <c r="W40" s="4"/>
      <c r="X40" s="1"/>
    </row>
    <row r="41" spans="1:24" ht="16.5">
      <c r="A41" s="4"/>
      <c r="B41" s="4"/>
      <c r="C41" s="59" t="str">
        <f>Invoer!B100</f>
        <v>Minderhoud Jarno </v>
      </c>
      <c r="D41" s="17"/>
      <c r="E41" s="41">
        <f>Invoer!C100</f>
        <v>0</v>
      </c>
      <c r="F41" s="41">
        <f>Invoer!M100</f>
        <v>0</v>
      </c>
      <c r="G41" s="41">
        <f>Invoer!R100</f>
        <v>0</v>
      </c>
      <c r="H41" s="41">
        <f>Invoer!AG100</f>
        <v>6</v>
      </c>
      <c r="I41" s="41">
        <f>Invoer!AQ100</f>
        <v>0</v>
      </c>
      <c r="J41" s="41">
        <f>Invoer!AV100</f>
        <v>0</v>
      </c>
      <c r="K41" s="41">
        <f>Invoer!BK100</f>
        <v>0</v>
      </c>
      <c r="L41" s="17">
        <f>SUM(E41:K41)</f>
        <v>6</v>
      </c>
      <c r="M41" s="42">
        <f>Invoer!H100</f>
        <v>0</v>
      </c>
      <c r="N41" s="42">
        <f>Invoer!W100</f>
        <v>0</v>
      </c>
      <c r="O41" s="42">
        <f>Invoer!AB100</f>
        <v>2</v>
      </c>
      <c r="P41" s="42">
        <f>Invoer!AL100</f>
        <v>0</v>
      </c>
      <c r="Q41" s="42">
        <f>Invoer!BA100</f>
        <v>13</v>
      </c>
      <c r="R41" s="41">
        <f>Invoer!BF100</f>
        <v>0</v>
      </c>
      <c r="S41" s="41">
        <f>Invoer!BP100</f>
        <v>0</v>
      </c>
      <c r="T41" s="43">
        <f>SUM(M41:S41)</f>
        <v>15</v>
      </c>
      <c r="U41" s="1">
        <f>T41+L41</f>
        <v>21</v>
      </c>
      <c r="V41" s="41">
        <f>RANK(U41,U$5:U$169)</f>
        <v>36</v>
      </c>
      <c r="W41" s="4"/>
      <c r="X41" s="1"/>
    </row>
    <row r="42" spans="1:24" ht="16.5">
      <c r="A42" s="4"/>
      <c r="B42" s="4"/>
      <c r="C42" s="59" t="str">
        <f>Invoer!B153</f>
        <v>Verhulst Jaap</v>
      </c>
      <c r="D42" s="17"/>
      <c r="E42" s="41">
        <f>Invoer!C153</f>
        <v>2</v>
      </c>
      <c r="F42" s="41">
        <f>Invoer!M153</f>
        <v>0</v>
      </c>
      <c r="G42" s="41">
        <f>Invoer!R153</f>
        <v>2</v>
      </c>
      <c r="H42" s="41">
        <f>Invoer!AG153</f>
        <v>11</v>
      </c>
      <c r="I42" s="41">
        <f>Invoer!AQ153</f>
        <v>2</v>
      </c>
      <c r="J42" s="41">
        <f>Invoer!AV153</f>
        <v>4</v>
      </c>
      <c r="K42" s="41">
        <f>Invoer!BK153</f>
        <v>0</v>
      </c>
      <c r="L42" s="17">
        <f>SUM(E42:K42)</f>
        <v>21</v>
      </c>
      <c r="M42" s="42">
        <f>Invoer!H153</f>
        <v>0</v>
      </c>
      <c r="N42" s="42">
        <f>Invoer!W153</f>
        <v>0</v>
      </c>
      <c r="O42" s="42">
        <f>Invoer!AB153</f>
        <v>0</v>
      </c>
      <c r="P42" s="42">
        <f>Invoer!AL153</f>
        <v>0</v>
      </c>
      <c r="Q42" s="42">
        <f>Invoer!BA153</f>
        <v>0</v>
      </c>
      <c r="R42" s="41">
        <f>Invoer!BF153</f>
        <v>0</v>
      </c>
      <c r="S42" s="41">
        <f>Invoer!BP153</f>
        <v>0</v>
      </c>
      <c r="T42" s="43">
        <f>SUM(M42:S42)</f>
        <v>0</v>
      </c>
      <c r="U42" s="1">
        <f>T42+L42</f>
        <v>21</v>
      </c>
      <c r="V42" s="41">
        <f>RANK(U42,U$5:U$169)</f>
        <v>36</v>
      </c>
      <c r="W42" s="4"/>
      <c r="X42" s="1"/>
    </row>
    <row r="43" spans="1:24" ht="16.5">
      <c r="A43" s="4"/>
      <c r="B43" s="4"/>
      <c r="C43" s="59" t="str">
        <f>Invoer!B46</f>
        <v>Flipse Adrie</v>
      </c>
      <c r="D43" s="17"/>
      <c r="E43" s="41">
        <f>Invoer!C46</f>
        <v>0</v>
      </c>
      <c r="F43" s="41">
        <f>Invoer!M46</f>
        <v>0</v>
      </c>
      <c r="G43" s="41">
        <f>Invoer!R46</f>
        <v>0</v>
      </c>
      <c r="H43" s="41">
        <f>Invoer!AG46</f>
        <v>6</v>
      </c>
      <c r="I43" s="41">
        <f>Invoer!AQ46</f>
        <v>0</v>
      </c>
      <c r="J43" s="41">
        <f>Invoer!AV46</f>
        <v>0</v>
      </c>
      <c r="K43" s="41">
        <f>Invoer!BK46</f>
        <v>0</v>
      </c>
      <c r="L43" s="17">
        <f>SUM(E43:K43)</f>
        <v>6</v>
      </c>
      <c r="M43" s="42">
        <f>Invoer!H46</f>
        <v>1</v>
      </c>
      <c r="N43" s="42">
        <f>Invoer!W46</f>
        <v>0</v>
      </c>
      <c r="O43" s="42">
        <f>Invoer!AB46</f>
        <v>0</v>
      </c>
      <c r="P43" s="42">
        <f>Invoer!AL46</f>
        <v>1</v>
      </c>
      <c r="Q43" s="42">
        <f>Invoer!BA46</f>
        <v>5</v>
      </c>
      <c r="R43" s="41">
        <f>Invoer!BF46</f>
        <v>0</v>
      </c>
      <c r="S43" s="41">
        <f>Invoer!BP46</f>
        <v>7</v>
      </c>
      <c r="T43" s="43">
        <f>SUM(M43:S43)</f>
        <v>14</v>
      </c>
      <c r="U43" s="1">
        <f>T43+L43</f>
        <v>20</v>
      </c>
      <c r="V43" s="41">
        <f>RANK(U43,U$5:U$169)</f>
        <v>39</v>
      </c>
      <c r="W43" s="4"/>
      <c r="X43" s="1"/>
    </row>
    <row r="44" spans="1:24" ht="16.5">
      <c r="A44" s="4"/>
      <c r="B44" s="4"/>
      <c r="C44" s="59" t="str">
        <f>Invoer!B71</f>
        <v>Janisse Adriaan</v>
      </c>
      <c r="D44" s="17"/>
      <c r="E44" s="41">
        <f>Invoer!C71</f>
        <v>2</v>
      </c>
      <c r="F44" s="41">
        <f>Invoer!M71</f>
        <v>0</v>
      </c>
      <c r="G44" s="41">
        <f>Invoer!R71</f>
        <v>0</v>
      </c>
      <c r="H44" s="41">
        <f>Invoer!AG71</f>
        <v>5</v>
      </c>
      <c r="I44" s="41">
        <f>Invoer!AQ71</f>
        <v>0</v>
      </c>
      <c r="J44" s="41">
        <f>Invoer!AV71</f>
        <v>7</v>
      </c>
      <c r="K44" s="41">
        <f>Invoer!BK71</f>
        <v>0</v>
      </c>
      <c r="L44" s="17">
        <f>SUM(E44:K44)</f>
        <v>14</v>
      </c>
      <c r="M44" s="42">
        <f>Invoer!H71</f>
        <v>1</v>
      </c>
      <c r="N44" s="42">
        <f>Invoer!W71</f>
        <v>0</v>
      </c>
      <c r="O44" s="42">
        <f>Invoer!AB71</f>
        <v>5</v>
      </c>
      <c r="P44" s="42">
        <f>Invoer!AL71</f>
        <v>0</v>
      </c>
      <c r="Q44" s="42">
        <f>Invoer!BA71</f>
        <v>0</v>
      </c>
      <c r="R44" s="41">
        <f>Invoer!BF71</f>
        <v>0</v>
      </c>
      <c r="S44" s="41">
        <f>Invoer!BP71</f>
        <v>0</v>
      </c>
      <c r="T44" s="43">
        <f>SUM(M44:S44)</f>
        <v>6</v>
      </c>
      <c r="U44" s="1">
        <f>T44+L44</f>
        <v>20</v>
      </c>
      <c r="V44" s="41">
        <f>RANK(U44,U$5:U$169)</f>
        <v>39</v>
      </c>
      <c r="W44" s="4"/>
      <c r="X44" s="1"/>
    </row>
    <row r="45" spans="1:24" ht="16.5">
      <c r="A45" s="4"/>
      <c r="B45" s="4"/>
      <c r="C45" s="59" t="str">
        <f>Invoer!B96</f>
        <v>Minderhoud Jaap</v>
      </c>
      <c r="D45" s="17"/>
      <c r="E45" s="41">
        <f>Invoer!C96</f>
        <v>0</v>
      </c>
      <c r="F45" s="41">
        <f>Invoer!M96</f>
        <v>0</v>
      </c>
      <c r="G45" s="41">
        <f>Invoer!R96</f>
        <v>0</v>
      </c>
      <c r="H45" s="41">
        <f>Invoer!AG96</f>
        <v>0</v>
      </c>
      <c r="I45" s="41">
        <f>Invoer!AQ96</f>
        <v>0</v>
      </c>
      <c r="J45" s="41">
        <f>Invoer!AV96</f>
        <v>0</v>
      </c>
      <c r="K45" s="41">
        <f>Invoer!BK96</f>
        <v>0</v>
      </c>
      <c r="L45" s="17">
        <f>SUM(E45:K45)</f>
        <v>0</v>
      </c>
      <c r="M45" s="42">
        <f>Invoer!H96</f>
        <v>1</v>
      </c>
      <c r="N45" s="42">
        <f>Invoer!W96</f>
        <v>1</v>
      </c>
      <c r="O45" s="42">
        <f>Invoer!AB96</f>
        <v>6</v>
      </c>
      <c r="P45" s="42">
        <f>Invoer!AL96</f>
        <v>0</v>
      </c>
      <c r="Q45" s="42">
        <f>Invoer!BA96</f>
        <v>0</v>
      </c>
      <c r="R45" s="41">
        <f>Invoer!BF96</f>
        <v>3</v>
      </c>
      <c r="S45" s="41">
        <f>Invoer!BP96</f>
        <v>8</v>
      </c>
      <c r="T45" s="43">
        <f>SUM(M45:S45)</f>
        <v>19</v>
      </c>
      <c r="U45" s="1">
        <f>T45+L45</f>
        <v>19</v>
      </c>
      <c r="V45" s="41">
        <f>RANK(U45,U$5:U$169)</f>
        <v>41</v>
      </c>
      <c r="W45" s="4"/>
      <c r="X45" s="1"/>
    </row>
    <row r="46" spans="1:24" ht="16.5">
      <c r="A46" s="4"/>
      <c r="B46" s="4"/>
      <c r="C46" s="59" t="str">
        <f>Invoer!B36</f>
        <v>Dronkers Adriaan </v>
      </c>
      <c r="D46" s="17"/>
      <c r="E46" s="41">
        <f>Invoer!C36</f>
        <v>0</v>
      </c>
      <c r="F46" s="41">
        <f>Invoer!M36</f>
        <v>0</v>
      </c>
      <c r="G46" s="41">
        <f>Invoer!R36</f>
        <v>0</v>
      </c>
      <c r="H46" s="41">
        <f>Invoer!AG36</f>
        <v>16</v>
      </c>
      <c r="I46" s="41">
        <f>Invoer!AQ36</f>
        <v>0</v>
      </c>
      <c r="J46" s="41">
        <f>Invoer!AV36</f>
        <v>2</v>
      </c>
      <c r="K46" s="41">
        <f>Invoer!BK36</f>
        <v>0</v>
      </c>
      <c r="L46" s="17">
        <f>SUM(E46:K46)</f>
        <v>18</v>
      </c>
      <c r="M46" s="42">
        <f>Invoer!H36</f>
        <v>0</v>
      </c>
      <c r="N46" s="42">
        <f>Invoer!W36</f>
        <v>0</v>
      </c>
      <c r="O46" s="42">
        <f>Invoer!AB36</f>
        <v>0</v>
      </c>
      <c r="P46" s="42">
        <f>Invoer!AL36</f>
        <v>0</v>
      </c>
      <c r="Q46" s="42">
        <f>Invoer!BA36</f>
        <v>0</v>
      </c>
      <c r="R46" s="41">
        <f>Invoer!BF36</f>
        <v>0</v>
      </c>
      <c r="S46" s="41">
        <f>Invoer!BP36</f>
        <v>0</v>
      </c>
      <c r="T46" s="43">
        <f>SUM(M46:S46)</f>
        <v>0</v>
      </c>
      <c r="U46" s="1">
        <f>T46+L46</f>
        <v>18</v>
      </c>
      <c r="V46" s="41">
        <f>RANK(U46,U$5:U$169)</f>
        <v>42</v>
      </c>
      <c r="W46" s="4"/>
      <c r="X46" s="1"/>
    </row>
    <row r="47" spans="1:24" ht="16.5">
      <c r="A47" s="4"/>
      <c r="B47" s="4"/>
      <c r="C47" s="59" t="str">
        <f>Invoer!B133</f>
        <v>Serier Richard</v>
      </c>
      <c r="D47" s="17"/>
      <c r="E47" s="41">
        <f>Invoer!C133</f>
        <v>0</v>
      </c>
      <c r="F47" s="41">
        <f>Invoer!M133</f>
        <v>0</v>
      </c>
      <c r="G47" s="41">
        <f>Invoer!R133</f>
        <v>0</v>
      </c>
      <c r="H47" s="41">
        <f>Invoer!AG133</f>
        <v>0</v>
      </c>
      <c r="I47" s="41">
        <f>Invoer!AQ133</f>
        <v>0</v>
      </c>
      <c r="J47" s="41">
        <f>Invoer!AV133</f>
        <v>0</v>
      </c>
      <c r="K47" s="41">
        <f>Invoer!BK133</f>
        <v>0</v>
      </c>
      <c r="L47" s="17">
        <f>SUM(E47:K47)</f>
        <v>0</v>
      </c>
      <c r="M47" s="42">
        <f>Invoer!H133</f>
        <v>0</v>
      </c>
      <c r="N47" s="42">
        <f>Invoer!W133</f>
        <v>0</v>
      </c>
      <c r="O47" s="42">
        <f>Invoer!AB133</f>
        <v>0</v>
      </c>
      <c r="P47" s="42">
        <f>Invoer!AL133</f>
        <v>0</v>
      </c>
      <c r="Q47" s="42">
        <f>Invoer!BA133</f>
        <v>15</v>
      </c>
      <c r="R47" s="41">
        <f>Invoer!BF133</f>
        <v>3</v>
      </c>
      <c r="S47" s="41">
        <f>Invoer!BP133</f>
        <v>0</v>
      </c>
      <c r="T47" s="43">
        <f>SUM(M47:S47)</f>
        <v>18</v>
      </c>
      <c r="U47" s="1">
        <f>T47+L47</f>
        <v>18</v>
      </c>
      <c r="V47" s="41">
        <f>RANK(U47,U$5:U$169)</f>
        <v>42</v>
      </c>
      <c r="W47" s="4"/>
      <c r="X47" s="1"/>
    </row>
    <row r="48" spans="1:24" ht="16.5">
      <c r="A48" s="4"/>
      <c r="B48" s="4"/>
      <c r="C48" s="59" t="str">
        <f>Invoer!B171</f>
        <v>Wouters Els</v>
      </c>
      <c r="D48" s="17"/>
      <c r="E48" s="41">
        <f>Invoer!C171</f>
        <v>0</v>
      </c>
      <c r="F48" s="41">
        <f>Invoer!M171</f>
        <v>0</v>
      </c>
      <c r="G48" s="41">
        <f>Invoer!R171</f>
        <v>0</v>
      </c>
      <c r="H48" s="41">
        <f>Invoer!AG171</f>
        <v>5</v>
      </c>
      <c r="I48" s="41">
        <f>Invoer!AQ171</f>
        <v>0</v>
      </c>
      <c r="J48" s="41">
        <f>Invoer!AV171</f>
        <v>0</v>
      </c>
      <c r="K48" s="41">
        <f>Invoer!BK171</f>
        <v>0</v>
      </c>
      <c r="L48" s="17">
        <f>SUM(E48:K48)</f>
        <v>5</v>
      </c>
      <c r="M48" s="42">
        <f>Invoer!H171</f>
        <v>0</v>
      </c>
      <c r="N48" s="42">
        <f>Invoer!W171</f>
        <v>1</v>
      </c>
      <c r="O48" s="42">
        <f>Invoer!AB171</f>
        <v>2</v>
      </c>
      <c r="P48" s="42">
        <f>Invoer!AL171</f>
        <v>0</v>
      </c>
      <c r="Q48" s="42">
        <f>Invoer!BA171</f>
        <v>3</v>
      </c>
      <c r="R48" s="41">
        <f>Invoer!BF171</f>
        <v>1</v>
      </c>
      <c r="S48" s="41">
        <f>Invoer!BP171</f>
        <v>5</v>
      </c>
      <c r="T48" s="43">
        <f>SUM(M48:S48)</f>
        <v>12</v>
      </c>
      <c r="U48" s="1">
        <f>T48+L48</f>
        <v>17</v>
      </c>
      <c r="V48" s="41">
        <f>RANK(U48,U$5:U$169)</f>
        <v>44</v>
      </c>
      <c r="W48" s="4"/>
      <c r="X48" s="1"/>
    </row>
    <row r="49" spans="1:24" ht="16.5">
      <c r="A49" s="4"/>
      <c r="B49" s="4"/>
      <c r="C49" s="59" t="str">
        <f>Invoer!B161</f>
        <v>Vliet Gerrit van der</v>
      </c>
      <c r="D49" s="17"/>
      <c r="E49" s="41">
        <f>Invoer!C161</f>
        <v>0</v>
      </c>
      <c r="F49" s="41">
        <f>Invoer!M161</f>
        <v>2</v>
      </c>
      <c r="G49" s="41">
        <f>Invoer!R161</f>
        <v>0</v>
      </c>
      <c r="H49" s="41">
        <f>Invoer!AG161</f>
        <v>0</v>
      </c>
      <c r="I49" s="41">
        <f>Invoer!AQ161</f>
        <v>0</v>
      </c>
      <c r="J49" s="41">
        <f>Invoer!AV161</f>
        <v>0</v>
      </c>
      <c r="K49" s="41">
        <f>Invoer!BK161</f>
        <v>0</v>
      </c>
      <c r="L49" s="17">
        <f>SUM(E49:K49)</f>
        <v>2</v>
      </c>
      <c r="M49" s="42">
        <f>Invoer!H161</f>
        <v>0</v>
      </c>
      <c r="N49" s="42">
        <f>Invoer!W161</f>
        <v>0</v>
      </c>
      <c r="O49" s="42">
        <f>Invoer!AB161</f>
        <v>0</v>
      </c>
      <c r="P49" s="42">
        <f>Invoer!AL161</f>
        <v>1</v>
      </c>
      <c r="Q49" s="42">
        <f>Invoer!BA161</f>
        <v>0</v>
      </c>
      <c r="R49" s="41">
        <f>Invoer!BF161</f>
        <v>0</v>
      </c>
      <c r="S49" s="41">
        <f>Invoer!BP161</f>
        <v>13</v>
      </c>
      <c r="T49" s="43">
        <f>SUM(M49:S49)</f>
        <v>14</v>
      </c>
      <c r="U49" s="1">
        <f>T49+L49</f>
        <v>16</v>
      </c>
      <c r="V49" s="41">
        <f>RANK(U49,U$5:U$169)</f>
        <v>45</v>
      </c>
      <c r="W49" s="4"/>
      <c r="X49" s="1"/>
    </row>
    <row r="50" spans="1:24" ht="16.5">
      <c r="A50" s="4"/>
      <c r="B50" s="4"/>
      <c r="C50" s="59" t="str">
        <f>Invoer!B72</f>
        <v>Janisse Jelle (J15)</v>
      </c>
      <c r="D50" s="17"/>
      <c r="E50" s="41">
        <f>Invoer!C72</f>
        <v>0</v>
      </c>
      <c r="F50" s="41">
        <f>Invoer!M72</f>
        <v>0</v>
      </c>
      <c r="G50" s="41">
        <f>Invoer!R72</f>
        <v>0</v>
      </c>
      <c r="H50" s="41">
        <f>Invoer!AG72</f>
        <v>10</v>
      </c>
      <c r="I50" s="41">
        <f>Invoer!AQ72</f>
        <v>0</v>
      </c>
      <c r="J50" s="41">
        <f>Invoer!AV72</f>
        <v>0</v>
      </c>
      <c r="K50" s="41">
        <f>Invoer!BK72</f>
        <v>0</v>
      </c>
      <c r="L50" s="17">
        <f>SUM(E50:K50)</f>
        <v>10</v>
      </c>
      <c r="M50" s="42">
        <f>Invoer!H72</f>
        <v>0</v>
      </c>
      <c r="N50" s="42">
        <f>Invoer!W72</f>
        <v>0</v>
      </c>
      <c r="O50" s="42">
        <f>Invoer!AB72</f>
        <v>4</v>
      </c>
      <c r="P50" s="42">
        <f>Invoer!AL72</f>
        <v>0</v>
      </c>
      <c r="Q50" s="42">
        <f>Invoer!BA72</f>
        <v>0</v>
      </c>
      <c r="R50" s="41">
        <f>Invoer!BF72</f>
        <v>0</v>
      </c>
      <c r="S50" s="41">
        <f>Invoer!BP72</f>
        <v>0</v>
      </c>
      <c r="T50" s="43">
        <f>SUM(M50:S50)</f>
        <v>4</v>
      </c>
      <c r="U50" s="1">
        <f>T50+L50</f>
        <v>14</v>
      </c>
      <c r="V50" s="41">
        <f>RANK(U50,U$5:U$169)</f>
        <v>46</v>
      </c>
      <c r="W50" s="4"/>
      <c r="X50" s="1"/>
    </row>
    <row r="51" spans="1:24" ht="16.5">
      <c r="A51" s="4"/>
      <c r="B51" s="4"/>
      <c r="C51" s="59" t="str">
        <f>Invoer!B108</f>
        <v>Pagter Jan de</v>
      </c>
      <c r="D51" s="17"/>
      <c r="E51" s="41">
        <f>Invoer!C108</f>
        <v>0</v>
      </c>
      <c r="F51" s="41">
        <f>Invoer!M108</f>
        <v>0</v>
      </c>
      <c r="G51" s="41">
        <f>Invoer!R108</f>
        <v>0</v>
      </c>
      <c r="H51" s="41">
        <f>Invoer!AG108</f>
        <v>0</v>
      </c>
      <c r="I51" s="41">
        <f>Invoer!AQ108</f>
        <v>0</v>
      </c>
      <c r="J51" s="41">
        <f>Invoer!AV108</f>
        <v>0</v>
      </c>
      <c r="K51" s="41">
        <f>Invoer!BK108</f>
        <v>0</v>
      </c>
      <c r="L51" s="17">
        <f>SUM(E51:K51)</f>
        <v>0</v>
      </c>
      <c r="M51" s="42">
        <f>Invoer!H108</f>
        <v>0</v>
      </c>
      <c r="N51" s="42">
        <f>Invoer!W108</f>
        <v>0</v>
      </c>
      <c r="O51" s="42">
        <f>Invoer!AB108</f>
        <v>4</v>
      </c>
      <c r="P51" s="42">
        <f>Invoer!AL108</f>
        <v>0</v>
      </c>
      <c r="Q51" s="42">
        <f>Invoer!BA108</f>
        <v>3</v>
      </c>
      <c r="R51" s="41">
        <f>Invoer!BF108</f>
        <v>1</v>
      </c>
      <c r="S51" s="41">
        <f>Invoer!BP108</f>
        <v>6</v>
      </c>
      <c r="T51" s="43">
        <f>SUM(M51:S51)</f>
        <v>14</v>
      </c>
      <c r="U51" s="1">
        <f>T51+L51</f>
        <v>14</v>
      </c>
      <c r="V51" s="41">
        <f>RANK(U51,U$5:U$169)</f>
        <v>46</v>
      </c>
      <c r="W51" s="4"/>
      <c r="X51" s="1"/>
    </row>
    <row r="52" spans="1:24" ht="16.5">
      <c r="A52" s="4"/>
      <c r="B52" s="4"/>
      <c r="C52" s="59" t="str">
        <f>Invoer!B27</f>
        <v>Dingemanse Gerard</v>
      </c>
      <c r="D52" s="17"/>
      <c r="E52" s="41">
        <f>Invoer!C27</f>
        <v>0</v>
      </c>
      <c r="F52" s="41">
        <f>Invoer!M27</f>
        <v>0</v>
      </c>
      <c r="G52" s="41">
        <f>Invoer!R27</f>
        <v>0</v>
      </c>
      <c r="H52" s="41">
        <f>Invoer!AG27</f>
        <v>7</v>
      </c>
      <c r="I52" s="41">
        <f>Invoer!AQ27</f>
        <v>0</v>
      </c>
      <c r="J52" s="41">
        <f>Invoer!AV27</f>
        <v>0</v>
      </c>
      <c r="K52" s="41">
        <f>Invoer!BK27</f>
        <v>0</v>
      </c>
      <c r="L52" s="17">
        <f>SUM(E52:K52)</f>
        <v>7</v>
      </c>
      <c r="M52" s="42">
        <f>Invoer!H27</f>
        <v>0</v>
      </c>
      <c r="N52" s="42">
        <f>Invoer!W27</f>
        <v>0</v>
      </c>
      <c r="O52" s="42">
        <f>Invoer!AB27</f>
        <v>2</v>
      </c>
      <c r="P52" s="42">
        <f>Invoer!AL27</f>
        <v>1</v>
      </c>
      <c r="Q52" s="42">
        <f>Invoer!BA27</f>
        <v>0</v>
      </c>
      <c r="R52" s="41">
        <f>Invoer!BF27</f>
        <v>0</v>
      </c>
      <c r="S52" s="41">
        <f>Invoer!BP27</f>
        <v>0</v>
      </c>
      <c r="T52" s="43">
        <f>SUM(M52:S52)</f>
        <v>3</v>
      </c>
      <c r="U52" s="1">
        <f>T52+L52</f>
        <v>10</v>
      </c>
      <c r="V52" s="41">
        <f>RANK(U52,U$5:U$169)</f>
        <v>48</v>
      </c>
      <c r="W52" s="4"/>
      <c r="X52" s="1"/>
    </row>
    <row r="53" spans="1:24" ht="16.5">
      <c r="A53" s="4"/>
      <c r="B53" s="4"/>
      <c r="C53" s="59" t="str">
        <f>Invoer!B132</f>
        <v>Serier Quinten (J15)</v>
      </c>
      <c r="D53" s="17"/>
      <c r="E53" s="41">
        <f>Invoer!C132</f>
        <v>0</v>
      </c>
      <c r="F53" s="41">
        <f>Invoer!M132</f>
        <v>0</v>
      </c>
      <c r="G53" s="41">
        <f>Invoer!R132</f>
        <v>0</v>
      </c>
      <c r="H53" s="41">
        <f>Invoer!AG132</f>
        <v>0</v>
      </c>
      <c r="I53" s="41">
        <f>Invoer!AQ132</f>
        <v>0</v>
      </c>
      <c r="J53" s="41">
        <f>Invoer!AV132</f>
        <v>0</v>
      </c>
      <c r="K53" s="41">
        <f>Invoer!BK132</f>
        <v>0</v>
      </c>
      <c r="L53" s="17">
        <f>SUM(E53:K53)</f>
        <v>0</v>
      </c>
      <c r="M53" s="42">
        <f>Invoer!H132</f>
        <v>0</v>
      </c>
      <c r="N53" s="42">
        <f>Invoer!W132</f>
        <v>0</v>
      </c>
      <c r="O53" s="42">
        <f>Invoer!AB132</f>
        <v>1</v>
      </c>
      <c r="P53" s="42">
        <f>Invoer!AL132</f>
        <v>0</v>
      </c>
      <c r="Q53" s="42">
        <f>Invoer!BA132</f>
        <v>4</v>
      </c>
      <c r="R53" s="41">
        <f>Invoer!BF132</f>
        <v>0</v>
      </c>
      <c r="S53" s="41">
        <f>Invoer!BP132</f>
        <v>5</v>
      </c>
      <c r="T53" s="43">
        <f>SUM(M53:S53)</f>
        <v>10</v>
      </c>
      <c r="U53" s="1">
        <f>T53+L53</f>
        <v>10</v>
      </c>
      <c r="V53" s="41">
        <f>RANK(U53,U$5:U$169)</f>
        <v>48</v>
      </c>
      <c r="W53" s="4"/>
      <c r="X53" s="1"/>
    </row>
    <row r="54" spans="1:24" ht="16.5">
      <c r="A54" s="4"/>
      <c r="B54" s="4"/>
      <c r="C54" s="59" t="str">
        <f>Invoer!B166</f>
        <v>Wallaart Ed</v>
      </c>
      <c r="D54" s="17"/>
      <c r="E54" s="41">
        <f>Invoer!C166</f>
        <v>0</v>
      </c>
      <c r="F54" s="41">
        <f>Invoer!M166</f>
        <v>0</v>
      </c>
      <c r="G54" s="41">
        <f>Invoer!R166</f>
        <v>0</v>
      </c>
      <c r="H54" s="41">
        <f>Invoer!AG166</f>
        <v>0</v>
      </c>
      <c r="I54" s="41">
        <f>Invoer!AQ166</f>
        <v>0</v>
      </c>
      <c r="J54" s="41">
        <f>Invoer!AV166</f>
        <v>0</v>
      </c>
      <c r="K54" s="41">
        <f>Invoer!BK166</f>
        <v>0</v>
      </c>
      <c r="L54" s="17">
        <f>SUM(E54:K54)</f>
        <v>0</v>
      </c>
      <c r="M54" s="42">
        <f>Invoer!H166</f>
        <v>0</v>
      </c>
      <c r="N54" s="42">
        <f>Invoer!W166</f>
        <v>0</v>
      </c>
      <c r="O54" s="42">
        <f>Invoer!AB166</f>
        <v>0</v>
      </c>
      <c r="P54" s="42">
        <f>Invoer!AL166</f>
        <v>0</v>
      </c>
      <c r="Q54" s="42">
        <f>Invoer!BA166</f>
        <v>0</v>
      </c>
      <c r="R54" s="41">
        <f>Invoer!BF166</f>
        <v>0</v>
      </c>
      <c r="S54" s="41">
        <f>Invoer!BP166</f>
        <v>10</v>
      </c>
      <c r="T54" s="43">
        <f>SUM(M54:S54)</f>
        <v>10</v>
      </c>
      <c r="U54" s="1">
        <f>T54+L54</f>
        <v>10</v>
      </c>
      <c r="V54" s="41">
        <f>RANK(U54,U$5:U$169)</f>
        <v>48</v>
      </c>
      <c r="W54" s="4"/>
      <c r="X54" s="1"/>
    </row>
    <row r="55" spans="1:24" ht="16.5">
      <c r="A55" s="4"/>
      <c r="B55" s="4"/>
      <c r="C55" s="59" t="str">
        <f>Invoer!B33</f>
        <v>Dominicus Adri</v>
      </c>
      <c r="D55" s="17"/>
      <c r="E55" s="41">
        <f>Invoer!C33</f>
        <v>0</v>
      </c>
      <c r="F55" s="41">
        <f>Invoer!M33</f>
        <v>2</v>
      </c>
      <c r="G55" s="41">
        <f>Invoer!R33</f>
        <v>1</v>
      </c>
      <c r="H55" s="41">
        <f>Invoer!AG33</f>
        <v>0</v>
      </c>
      <c r="I55" s="41">
        <f>Invoer!AQ33</f>
        <v>3</v>
      </c>
      <c r="J55" s="41">
        <f>Invoer!AV33</f>
        <v>3</v>
      </c>
      <c r="K55" s="41">
        <f>Invoer!BK33</f>
        <v>0</v>
      </c>
      <c r="L55" s="17">
        <f>SUM(E55:K55)</f>
        <v>9</v>
      </c>
      <c r="M55" s="42">
        <f>Invoer!H33</f>
        <v>0</v>
      </c>
      <c r="N55" s="42">
        <f>Invoer!W33</f>
        <v>0</v>
      </c>
      <c r="O55" s="42">
        <f>Invoer!AB33</f>
        <v>0</v>
      </c>
      <c r="P55" s="42">
        <f>Invoer!AL33</f>
        <v>0</v>
      </c>
      <c r="Q55" s="42">
        <f>Invoer!BA33</f>
        <v>0</v>
      </c>
      <c r="R55" s="41">
        <f>Invoer!BF33</f>
        <v>0</v>
      </c>
      <c r="S55" s="41">
        <f>Invoer!BP33</f>
        <v>0</v>
      </c>
      <c r="T55" s="43">
        <f>SUM(M55:S55)</f>
        <v>0</v>
      </c>
      <c r="U55" s="1">
        <f>T55+L55</f>
        <v>9</v>
      </c>
      <c r="V55" s="41">
        <f>RANK(U55,U$5:U$169)</f>
        <v>51</v>
      </c>
      <c r="W55" s="4"/>
      <c r="X55" s="1"/>
    </row>
    <row r="56" spans="1:24" ht="16.5">
      <c r="A56" s="4"/>
      <c r="B56" s="4"/>
      <c r="C56" s="59" t="str">
        <f>Invoer!B143</f>
        <v>Stroo Jan</v>
      </c>
      <c r="D56" s="17"/>
      <c r="E56" s="41">
        <f>Invoer!C143</f>
        <v>0</v>
      </c>
      <c r="F56" s="41">
        <f>Invoer!M143</f>
        <v>0</v>
      </c>
      <c r="G56" s="41">
        <f>Invoer!R143</f>
        <v>0</v>
      </c>
      <c r="H56" s="41">
        <f>Invoer!AG143</f>
        <v>0</v>
      </c>
      <c r="I56" s="41">
        <f>Invoer!AQ143</f>
        <v>0</v>
      </c>
      <c r="J56" s="41">
        <f>Invoer!AV143</f>
        <v>0</v>
      </c>
      <c r="K56" s="41">
        <f>Invoer!BK143</f>
        <v>0</v>
      </c>
      <c r="L56" s="17">
        <f>SUM(E56:K56)</f>
        <v>0</v>
      </c>
      <c r="M56" s="42">
        <f>Invoer!H143</f>
        <v>0</v>
      </c>
      <c r="N56" s="42">
        <f>Invoer!W143</f>
        <v>0</v>
      </c>
      <c r="O56" s="42">
        <f>Invoer!AB143</f>
        <v>0</v>
      </c>
      <c r="P56" s="42">
        <f>Invoer!AL143</f>
        <v>0</v>
      </c>
      <c r="Q56" s="42">
        <f>Invoer!BA143</f>
        <v>8</v>
      </c>
      <c r="R56" s="41">
        <f>Invoer!BF143</f>
        <v>0</v>
      </c>
      <c r="S56" s="41">
        <f>Invoer!BP143</f>
        <v>0</v>
      </c>
      <c r="T56" s="43">
        <f>SUM(M56:S56)</f>
        <v>8</v>
      </c>
      <c r="U56" s="1">
        <f>T56+L56</f>
        <v>8</v>
      </c>
      <c r="V56" s="41">
        <f>RANK(U56,U$5:U$169)</f>
        <v>52</v>
      </c>
      <c r="W56" s="4"/>
      <c r="X56" s="1"/>
    </row>
    <row r="57" spans="1:24" ht="16.5">
      <c r="A57" s="4"/>
      <c r="B57" s="4"/>
      <c r="C57" s="59" t="str">
        <f>Invoer!B169</f>
        <v>Witte Janko de</v>
      </c>
      <c r="D57" s="17"/>
      <c r="E57" s="41">
        <f>Invoer!C169</f>
        <v>1</v>
      </c>
      <c r="F57" s="41">
        <f>Invoer!M169</f>
        <v>0</v>
      </c>
      <c r="G57" s="41">
        <f>Invoer!R169</f>
        <v>0</v>
      </c>
      <c r="H57" s="41">
        <f>Invoer!AG169</f>
        <v>0</v>
      </c>
      <c r="I57" s="41">
        <f>Invoer!AQ169</f>
        <v>0</v>
      </c>
      <c r="J57" s="41">
        <f>Invoer!AV169</f>
        <v>0</v>
      </c>
      <c r="K57" s="41">
        <f>Invoer!BK169</f>
        <v>0</v>
      </c>
      <c r="L57" s="17">
        <f>SUM(E57:K57)</f>
        <v>1</v>
      </c>
      <c r="M57" s="42">
        <f>Invoer!H169</f>
        <v>0</v>
      </c>
      <c r="N57" s="42">
        <f>Invoer!W169</f>
        <v>0</v>
      </c>
      <c r="O57" s="42">
        <f>Invoer!AB169</f>
        <v>0</v>
      </c>
      <c r="P57" s="42">
        <f>Invoer!AL169</f>
        <v>1</v>
      </c>
      <c r="Q57" s="42">
        <f>Invoer!BA169</f>
        <v>0</v>
      </c>
      <c r="R57" s="41">
        <f>Invoer!BF169</f>
        <v>0</v>
      </c>
      <c r="S57" s="41">
        <f>Invoer!BP169</f>
        <v>6</v>
      </c>
      <c r="T57" s="43">
        <f>SUM(M57:S57)</f>
        <v>7</v>
      </c>
      <c r="U57" s="1">
        <f>T57+L57</f>
        <v>8</v>
      </c>
      <c r="V57" s="41">
        <f>RANK(U57,U$5:U$169)</f>
        <v>52</v>
      </c>
      <c r="W57" s="4"/>
      <c r="X57" s="1"/>
    </row>
    <row r="58" spans="1:24" ht="16.5">
      <c r="A58" s="4"/>
      <c r="B58" s="4"/>
      <c r="C58" s="59" t="str">
        <f>Invoer!B141</f>
        <v>Steijn Anton</v>
      </c>
      <c r="D58" s="17"/>
      <c r="E58" s="41">
        <f>Invoer!C141</f>
        <v>0</v>
      </c>
      <c r="F58" s="41">
        <f>Invoer!M141</f>
        <v>0</v>
      </c>
      <c r="G58" s="41">
        <f>Invoer!R141</f>
        <v>0</v>
      </c>
      <c r="H58" s="41">
        <f>Invoer!AG141</f>
        <v>0</v>
      </c>
      <c r="I58" s="41">
        <f>Invoer!AQ141</f>
        <v>2</v>
      </c>
      <c r="J58" s="41">
        <f>Invoer!AV141</f>
        <v>1</v>
      </c>
      <c r="K58" s="41">
        <f>Invoer!BK141</f>
        <v>2</v>
      </c>
      <c r="L58" s="17">
        <f>SUM(E58:K58)</f>
        <v>5</v>
      </c>
      <c r="M58" s="42">
        <f>Invoer!H141</f>
        <v>0</v>
      </c>
      <c r="N58" s="42">
        <f>Invoer!W141</f>
        <v>0</v>
      </c>
      <c r="O58" s="42">
        <f>Invoer!AB141</f>
        <v>0</v>
      </c>
      <c r="P58" s="42">
        <f>Invoer!AL141</f>
        <v>0</v>
      </c>
      <c r="Q58" s="42">
        <f>Invoer!BA141</f>
        <v>0</v>
      </c>
      <c r="R58" s="41">
        <f>Invoer!BF141</f>
        <v>0</v>
      </c>
      <c r="S58" s="41">
        <f>Invoer!BP141</f>
        <v>0</v>
      </c>
      <c r="T58" s="43">
        <f>SUM(M58:S58)</f>
        <v>0</v>
      </c>
      <c r="U58" s="1">
        <f>T58+L58</f>
        <v>5</v>
      </c>
      <c r="V58" s="41">
        <f>RANK(U58,U$5:U$169)</f>
        <v>54</v>
      </c>
      <c r="W58" s="4"/>
      <c r="X58" s="1"/>
    </row>
    <row r="59" spans="1:24" ht="16.5">
      <c r="A59" s="4"/>
      <c r="B59" s="4"/>
      <c r="C59" s="59" t="str">
        <f>Invoer!B67</f>
        <v>Huibregtse Piet</v>
      </c>
      <c r="D59" s="17"/>
      <c r="E59" s="41">
        <f>Invoer!C67</f>
        <v>0</v>
      </c>
      <c r="F59" s="41">
        <f>Invoer!M67</f>
        <v>1</v>
      </c>
      <c r="G59" s="41">
        <f>Invoer!R67</f>
        <v>0</v>
      </c>
      <c r="H59" s="41">
        <f>Invoer!AG67</f>
        <v>0</v>
      </c>
      <c r="I59" s="41">
        <f>Invoer!AQ67</f>
        <v>0</v>
      </c>
      <c r="J59" s="41">
        <f>Invoer!AV67</f>
        <v>0</v>
      </c>
      <c r="K59" s="41">
        <f>Invoer!BK67</f>
        <v>0</v>
      </c>
      <c r="L59" s="17">
        <f>SUM(E59:K59)</f>
        <v>1</v>
      </c>
      <c r="M59" s="42">
        <f>Invoer!H67</f>
        <v>1</v>
      </c>
      <c r="N59" s="42">
        <f>Invoer!W67</f>
        <v>0</v>
      </c>
      <c r="O59" s="42">
        <f>Invoer!AB67</f>
        <v>1</v>
      </c>
      <c r="P59" s="42">
        <f>Invoer!AL67</f>
        <v>1</v>
      </c>
      <c r="Q59" s="42">
        <f>Invoer!BA67</f>
        <v>0</v>
      </c>
      <c r="R59" s="41">
        <f>Invoer!BF67</f>
        <v>0</v>
      </c>
      <c r="S59" s="41">
        <f>Invoer!BP67</f>
        <v>0</v>
      </c>
      <c r="T59" s="43">
        <f>SUM(M59:S59)</f>
        <v>3</v>
      </c>
      <c r="U59" s="1">
        <f>T59+L59</f>
        <v>4</v>
      </c>
      <c r="V59" s="41">
        <f>RANK(U59,U$5:U$169)</f>
        <v>55</v>
      </c>
      <c r="W59" s="4"/>
      <c r="X59" s="1"/>
    </row>
    <row r="60" spans="1:24" ht="16.5">
      <c r="A60" s="4"/>
      <c r="B60" s="4"/>
      <c r="C60" s="59" t="str">
        <f>Invoer!B18</f>
        <v>Brouwer Marjan</v>
      </c>
      <c r="D60" s="17"/>
      <c r="E60" s="41">
        <f>Invoer!C18</f>
        <v>0</v>
      </c>
      <c r="F60" s="41">
        <f>Invoer!M18</f>
        <v>0</v>
      </c>
      <c r="G60" s="41">
        <f>Invoer!R18</f>
        <v>0</v>
      </c>
      <c r="H60" s="41">
        <f>Invoer!AG18</f>
        <v>1</v>
      </c>
      <c r="I60" s="41">
        <f>Invoer!AQ18</f>
        <v>0</v>
      </c>
      <c r="J60" s="41">
        <f>Invoer!AV18</f>
        <v>0</v>
      </c>
      <c r="K60" s="41">
        <f>Invoer!BK18</f>
        <v>0</v>
      </c>
      <c r="L60" s="17">
        <f>SUM(E60:K60)</f>
        <v>1</v>
      </c>
      <c r="M60" s="42">
        <f>Invoer!H18</f>
        <v>0</v>
      </c>
      <c r="N60" s="42">
        <f>Invoer!W18</f>
        <v>0</v>
      </c>
      <c r="O60" s="42">
        <f>Invoer!AB18</f>
        <v>0</v>
      </c>
      <c r="P60" s="42">
        <f>Invoer!AL18</f>
        <v>0</v>
      </c>
      <c r="Q60" s="42">
        <f>Invoer!BA18</f>
        <v>1</v>
      </c>
      <c r="R60" s="41">
        <f>Invoer!BF18</f>
        <v>1</v>
      </c>
      <c r="S60" s="41">
        <f>Invoer!BP18</f>
        <v>0</v>
      </c>
      <c r="T60" s="43">
        <f>SUM(M60:S60)</f>
        <v>2</v>
      </c>
      <c r="U60" s="1">
        <f>T60+L60</f>
        <v>3</v>
      </c>
      <c r="V60" s="41">
        <f>RANK(U60,U$5:U$169)</f>
        <v>56</v>
      </c>
      <c r="W60" s="4"/>
      <c r="X60" s="1"/>
    </row>
    <row r="61" spans="1:24" ht="16.5">
      <c r="A61" s="4"/>
      <c r="B61" s="4"/>
      <c r="C61" s="59" t="str">
        <f>Invoer!B25</f>
        <v>Dekker Frank</v>
      </c>
      <c r="D61" s="17"/>
      <c r="E61" s="41">
        <f>Invoer!C25</f>
        <v>0</v>
      </c>
      <c r="F61" s="41">
        <f>Invoer!M25</f>
        <v>0</v>
      </c>
      <c r="G61" s="41">
        <f>Invoer!R25</f>
        <v>1</v>
      </c>
      <c r="H61" s="41">
        <f>Invoer!AG25</f>
        <v>0</v>
      </c>
      <c r="I61" s="41">
        <f>Invoer!AQ25</f>
        <v>0</v>
      </c>
      <c r="J61" s="41">
        <f>Invoer!AV25</f>
        <v>0</v>
      </c>
      <c r="K61" s="41">
        <f>Invoer!BK25</f>
        <v>0</v>
      </c>
      <c r="L61" s="17">
        <f>SUM(E61:K61)</f>
        <v>1</v>
      </c>
      <c r="M61" s="42">
        <f>Invoer!H25</f>
        <v>0</v>
      </c>
      <c r="N61" s="42">
        <f>Invoer!W25</f>
        <v>2</v>
      </c>
      <c r="O61" s="42">
        <f>Invoer!AB25</f>
        <v>0</v>
      </c>
      <c r="P61" s="42">
        <f>Invoer!AL25</f>
        <v>0</v>
      </c>
      <c r="Q61" s="42">
        <f>Invoer!BA25</f>
        <v>0</v>
      </c>
      <c r="R61" s="41">
        <f>Invoer!BF25</f>
        <v>0</v>
      </c>
      <c r="S61" s="41">
        <f>Invoer!BP25</f>
        <v>0</v>
      </c>
      <c r="T61" s="43">
        <f>SUM(M61:S61)</f>
        <v>2</v>
      </c>
      <c r="U61" s="1">
        <f>T61+L61</f>
        <v>3</v>
      </c>
      <c r="V61" s="41">
        <f>RANK(U61,U$5:U$169)</f>
        <v>56</v>
      </c>
      <c r="W61" s="4"/>
      <c r="X61" s="1"/>
    </row>
    <row r="62" spans="1:24" ht="16.5">
      <c r="A62" s="4"/>
      <c r="B62" s="4"/>
      <c r="C62" s="59" t="str">
        <f>Invoer!B119</f>
        <v>Reijnhoudt Han</v>
      </c>
      <c r="D62" s="17"/>
      <c r="E62" s="41">
        <f>Invoer!C119</f>
        <v>0</v>
      </c>
      <c r="F62" s="41">
        <f>Invoer!M119</f>
        <v>0</v>
      </c>
      <c r="G62" s="41">
        <f>Invoer!R119</f>
        <v>0</v>
      </c>
      <c r="H62" s="41">
        <f>Invoer!AG119</f>
        <v>0</v>
      </c>
      <c r="I62" s="41">
        <f>Invoer!AQ119</f>
        <v>3</v>
      </c>
      <c r="J62" s="41">
        <f>Invoer!AV119</f>
        <v>0</v>
      </c>
      <c r="K62" s="41">
        <f>Invoer!BK119</f>
        <v>0</v>
      </c>
      <c r="L62" s="17">
        <f>SUM(E62:K62)</f>
        <v>3</v>
      </c>
      <c r="M62" s="42">
        <f>Invoer!H119</f>
        <v>0</v>
      </c>
      <c r="N62" s="42">
        <f>Invoer!W119</f>
        <v>0</v>
      </c>
      <c r="O62" s="42">
        <f>Invoer!AB119</f>
        <v>0</v>
      </c>
      <c r="P62" s="42">
        <f>Invoer!AL119</f>
        <v>0</v>
      </c>
      <c r="Q62" s="42">
        <f>Invoer!BA119</f>
        <v>0</v>
      </c>
      <c r="R62" s="41">
        <f>Invoer!BF119</f>
        <v>0</v>
      </c>
      <c r="S62" s="41">
        <f>Invoer!BP119</f>
        <v>0</v>
      </c>
      <c r="T62" s="43">
        <f>SUM(M62:S62)</f>
        <v>0</v>
      </c>
      <c r="U62" s="1">
        <f>T62+L62</f>
        <v>3</v>
      </c>
      <c r="V62" s="41">
        <f>RANK(U62,U$5:U$169)</f>
        <v>56</v>
      </c>
      <c r="W62" s="4"/>
      <c r="X62" s="1"/>
    </row>
    <row r="63" spans="1:24" ht="16.5">
      <c r="A63" s="4"/>
      <c r="B63" s="4"/>
      <c r="C63" s="59" t="str">
        <f>Invoer!B30</f>
        <v>Dingemanse Piet</v>
      </c>
      <c r="D63" s="17"/>
      <c r="E63" s="41">
        <f>Invoer!C30</f>
        <v>1</v>
      </c>
      <c r="F63" s="41">
        <f>Invoer!M30</f>
        <v>0</v>
      </c>
      <c r="G63" s="41">
        <f>Invoer!R30</f>
        <v>0</v>
      </c>
      <c r="H63" s="41">
        <f>Invoer!AG30</f>
        <v>0</v>
      </c>
      <c r="I63" s="41">
        <f>Invoer!AQ30</f>
        <v>0</v>
      </c>
      <c r="J63" s="41">
        <f>Invoer!AV30</f>
        <v>0</v>
      </c>
      <c r="K63" s="41">
        <f>Invoer!BK30</f>
        <v>0</v>
      </c>
      <c r="L63" s="17">
        <f>SUM(E63:K63)</f>
        <v>1</v>
      </c>
      <c r="M63" s="42">
        <f>Invoer!H30</f>
        <v>0</v>
      </c>
      <c r="N63" s="42">
        <f>Invoer!W30</f>
        <v>1</v>
      </c>
      <c r="O63" s="42">
        <f>Invoer!AB30</f>
        <v>0</v>
      </c>
      <c r="P63" s="42">
        <f>Invoer!AL30</f>
        <v>0</v>
      </c>
      <c r="Q63" s="42">
        <f>Invoer!BA30</f>
        <v>0</v>
      </c>
      <c r="R63" s="41">
        <f>Invoer!BF30</f>
        <v>0</v>
      </c>
      <c r="S63" s="41">
        <f>Invoer!BP30</f>
        <v>0</v>
      </c>
      <c r="T63" s="43">
        <f>SUM(M63:S63)</f>
        <v>1</v>
      </c>
      <c r="U63" s="1">
        <f>T63+L63</f>
        <v>2</v>
      </c>
      <c r="V63" s="41">
        <f>RANK(U63,U$5:U$169)</f>
        <v>59</v>
      </c>
      <c r="W63" s="4"/>
      <c r="X63" s="1"/>
    </row>
    <row r="64" spans="1:24" ht="16.5">
      <c r="A64" s="4"/>
      <c r="B64" s="4"/>
      <c r="C64" s="59" t="str">
        <f>Invoer!B54</f>
        <v>Gabrielse Piet</v>
      </c>
      <c r="D64" s="17"/>
      <c r="E64" s="41">
        <f>Invoer!C54</f>
        <v>1</v>
      </c>
      <c r="F64" s="41">
        <f>Invoer!M54</f>
        <v>0</v>
      </c>
      <c r="G64" s="41">
        <f>Invoer!R54</f>
        <v>0</v>
      </c>
      <c r="H64" s="41">
        <f>Invoer!AG54</f>
        <v>0</v>
      </c>
      <c r="I64" s="41">
        <f>Invoer!AQ54</f>
        <v>1</v>
      </c>
      <c r="J64" s="41">
        <f>Invoer!AV54</f>
        <v>0</v>
      </c>
      <c r="K64" s="41">
        <f>Invoer!BK54</f>
        <v>0</v>
      </c>
      <c r="L64" s="17">
        <f>SUM(E64:K64)</f>
        <v>2</v>
      </c>
      <c r="M64" s="42">
        <f>Invoer!H54</f>
        <v>0</v>
      </c>
      <c r="N64" s="42">
        <f>Invoer!W54</f>
        <v>0</v>
      </c>
      <c r="O64" s="42">
        <f>Invoer!AB54</f>
        <v>0</v>
      </c>
      <c r="P64" s="42">
        <f>Invoer!AL54</f>
        <v>0</v>
      </c>
      <c r="Q64" s="42">
        <f>Invoer!BA54</f>
        <v>0</v>
      </c>
      <c r="R64" s="41">
        <f>Invoer!BF54</f>
        <v>0</v>
      </c>
      <c r="S64" s="41">
        <f>Invoer!BP54</f>
        <v>0</v>
      </c>
      <c r="T64" s="43">
        <f>SUM(M64:S64)</f>
        <v>0</v>
      </c>
      <c r="U64" s="1">
        <f>T64+L64</f>
        <v>2</v>
      </c>
      <c r="V64" s="41">
        <f>RANK(U64,U$5:U$169)</f>
        <v>59</v>
      </c>
      <c r="W64" s="4"/>
      <c r="X64" s="1"/>
    </row>
    <row r="65" spans="1:24" ht="16.5">
      <c r="A65" s="4"/>
      <c r="B65" s="4"/>
      <c r="C65" s="59" t="str">
        <f>Invoer!B116</f>
        <v>Provoost Adriaan </v>
      </c>
      <c r="D65" s="17"/>
      <c r="E65" s="41">
        <f>Invoer!C116</f>
        <v>0</v>
      </c>
      <c r="F65" s="41">
        <f>Invoer!M116</f>
        <v>0</v>
      </c>
      <c r="G65" s="41">
        <f>Invoer!R116</f>
        <v>0</v>
      </c>
      <c r="H65" s="41">
        <f>Invoer!AG116</f>
        <v>0</v>
      </c>
      <c r="I65" s="41">
        <f>Invoer!AQ116</f>
        <v>2</v>
      </c>
      <c r="J65" s="41">
        <f>Invoer!AV116</f>
        <v>0</v>
      </c>
      <c r="K65" s="41">
        <f>Invoer!BK116</f>
        <v>0</v>
      </c>
      <c r="L65" s="17">
        <f>SUM(E65:K65)</f>
        <v>2</v>
      </c>
      <c r="M65" s="42">
        <f>Invoer!H116</f>
        <v>0</v>
      </c>
      <c r="N65" s="42">
        <f>Invoer!W116</f>
        <v>0</v>
      </c>
      <c r="O65" s="42">
        <f>Invoer!AB116</f>
        <v>0</v>
      </c>
      <c r="P65" s="42">
        <f>Invoer!AL116</f>
        <v>0</v>
      </c>
      <c r="Q65" s="42">
        <f>Invoer!BA116</f>
        <v>0</v>
      </c>
      <c r="R65" s="41">
        <f>Invoer!BF116</f>
        <v>0</v>
      </c>
      <c r="S65" s="41">
        <f>Invoer!BP116</f>
        <v>0</v>
      </c>
      <c r="T65" s="43">
        <f>SUM(M65:S65)</f>
        <v>0</v>
      </c>
      <c r="U65" s="1">
        <f>T65+L65</f>
        <v>2</v>
      </c>
      <c r="V65" s="41">
        <f>RANK(U65,U$5:U$169)</f>
        <v>59</v>
      </c>
      <c r="W65" s="4"/>
      <c r="X65" s="1"/>
    </row>
    <row r="66" spans="1:24" ht="16.5">
      <c r="A66" s="4"/>
      <c r="B66" s="4"/>
      <c r="C66" s="59" t="str">
        <f>Invoer!B160</f>
        <v>Vliet Chris van der</v>
      </c>
      <c r="D66" s="17"/>
      <c r="E66" s="41">
        <f>Invoer!C160</f>
        <v>0</v>
      </c>
      <c r="F66" s="41">
        <f>Invoer!M160</f>
        <v>0</v>
      </c>
      <c r="G66" s="41">
        <f>Invoer!R160</f>
        <v>0</v>
      </c>
      <c r="H66" s="41">
        <f>Invoer!AG160</f>
        <v>0</v>
      </c>
      <c r="I66" s="41">
        <f>Invoer!AQ160</f>
        <v>0</v>
      </c>
      <c r="J66" s="41">
        <f>Invoer!AV160</f>
        <v>2</v>
      </c>
      <c r="K66" s="41">
        <f>Invoer!BK160</f>
        <v>0</v>
      </c>
      <c r="L66" s="17">
        <f>SUM(E66:K66)</f>
        <v>2</v>
      </c>
      <c r="M66" s="42">
        <f>Invoer!H160</f>
        <v>0</v>
      </c>
      <c r="N66" s="42">
        <f>Invoer!W160</f>
        <v>0</v>
      </c>
      <c r="O66" s="42">
        <f>Invoer!AB160</f>
        <v>0</v>
      </c>
      <c r="P66" s="42">
        <f>Invoer!AL160</f>
        <v>0</v>
      </c>
      <c r="Q66" s="42">
        <f>Invoer!BA160</f>
        <v>0</v>
      </c>
      <c r="R66" s="41">
        <f>Invoer!BF160</f>
        <v>0</v>
      </c>
      <c r="S66" s="41">
        <f>Invoer!BP160</f>
        <v>0</v>
      </c>
      <c r="T66" s="43">
        <f>SUM(M66:S66)</f>
        <v>0</v>
      </c>
      <c r="U66" s="1">
        <f>T66+L66</f>
        <v>2</v>
      </c>
      <c r="V66" s="41">
        <f>RANK(U66,U$5:U$169)</f>
        <v>59</v>
      </c>
      <c r="W66" s="4"/>
      <c r="X66" s="1"/>
    </row>
    <row r="67" spans="1:24" ht="16.5">
      <c r="A67" s="4"/>
      <c r="B67" s="4"/>
      <c r="C67" s="59" t="str">
        <f>Invoer!B24</f>
        <v>Danen Corné</v>
      </c>
      <c r="D67" s="17"/>
      <c r="E67" s="41">
        <f>Invoer!C24</f>
        <v>0</v>
      </c>
      <c r="F67" s="41">
        <f>Invoer!M24</f>
        <v>0</v>
      </c>
      <c r="G67" s="41">
        <f>Invoer!R24</f>
        <v>0</v>
      </c>
      <c r="H67" s="41">
        <f>Invoer!AG24</f>
        <v>0</v>
      </c>
      <c r="I67" s="41">
        <f>Invoer!AQ24</f>
        <v>0</v>
      </c>
      <c r="J67" s="41">
        <f>Invoer!AV24</f>
        <v>0</v>
      </c>
      <c r="K67" s="41">
        <f>Invoer!BK24</f>
        <v>0</v>
      </c>
      <c r="L67" s="17">
        <f>SUM(E67:K67)</f>
        <v>0</v>
      </c>
      <c r="M67" s="42">
        <f>Invoer!H24</f>
        <v>1</v>
      </c>
      <c r="N67" s="42">
        <f>Invoer!W24</f>
        <v>0</v>
      </c>
      <c r="O67" s="42">
        <f>Invoer!AB24</f>
        <v>0</v>
      </c>
      <c r="P67" s="42">
        <f>Invoer!AL24</f>
        <v>0</v>
      </c>
      <c r="Q67" s="42">
        <f>Invoer!BA24</f>
        <v>0</v>
      </c>
      <c r="R67" s="41">
        <f>Invoer!BF24</f>
        <v>0</v>
      </c>
      <c r="S67" s="41">
        <f>Invoer!BP24</f>
        <v>0</v>
      </c>
      <c r="T67" s="43">
        <f>SUM(M67:S67)</f>
        <v>1</v>
      </c>
      <c r="U67" s="1">
        <f>T67+L67</f>
        <v>1</v>
      </c>
      <c r="V67" s="41">
        <f>RANK(U67,U$5:U$169)</f>
        <v>63</v>
      </c>
      <c r="W67" s="4"/>
      <c r="X67" s="1"/>
    </row>
    <row r="68" spans="1:24" ht="16.5">
      <c r="A68" s="4"/>
      <c r="B68" s="4"/>
      <c r="C68" s="59" t="str">
        <f>Invoer!B145</f>
        <v>Verburg Sjaak</v>
      </c>
      <c r="D68" s="17"/>
      <c r="E68" s="41">
        <f>Invoer!C145</f>
        <v>0</v>
      </c>
      <c r="F68" s="41">
        <f>Invoer!M145</f>
        <v>1</v>
      </c>
      <c r="G68" s="41">
        <f>Invoer!R145</f>
        <v>0</v>
      </c>
      <c r="H68" s="41">
        <f>Invoer!AG145</f>
        <v>0</v>
      </c>
      <c r="I68" s="41">
        <f>Invoer!AQ145</f>
        <v>0</v>
      </c>
      <c r="J68" s="41">
        <f>Invoer!AV145</f>
        <v>0</v>
      </c>
      <c r="K68" s="41">
        <f>Invoer!BK145</f>
        <v>0</v>
      </c>
      <c r="L68" s="17">
        <f>SUM(E68:K68)</f>
        <v>1</v>
      </c>
      <c r="M68" s="42">
        <f>Invoer!H145</f>
        <v>0</v>
      </c>
      <c r="N68" s="42">
        <f>Invoer!W145</f>
        <v>0</v>
      </c>
      <c r="O68" s="42">
        <f>Invoer!AB145</f>
        <v>0</v>
      </c>
      <c r="P68" s="42">
        <f>Invoer!AL145</f>
        <v>0</v>
      </c>
      <c r="Q68" s="42">
        <f>Invoer!BA145</f>
        <v>0</v>
      </c>
      <c r="R68" s="41">
        <f>Invoer!BF145</f>
        <v>0</v>
      </c>
      <c r="S68" s="41">
        <f>Invoer!BP145</f>
        <v>0</v>
      </c>
      <c r="T68" s="43">
        <f>SUM(M68:S68)</f>
        <v>0</v>
      </c>
      <c r="U68" s="1">
        <f>T68+L68</f>
        <v>1</v>
      </c>
      <c r="V68" s="41">
        <f>RANK(U68,U$5:U$169)</f>
        <v>63</v>
      </c>
      <c r="W68" s="4"/>
      <c r="X68" s="1"/>
    </row>
    <row r="69" spans="1:24" ht="16.5">
      <c r="A69" s="4"/>
      <c r="B69" s="4"/>
      <c r="C69" s="59" t="str">
        <f>Invoer!B7</f>
        <v>Baan Johnny</v>
      </c>
      <c r="D69" s="17"/>
      <c r="E69" s="41">
        <f>Invoer!C7</f>
        <v>0</v>
      </c>
      <c r="F69" s="41">
        <f>Invoer!M7</f>
        <v>0</v>
      </c>
      <c r="G69" s="41">
        <f>Invoer!R7</f>
        <v>0</v>
      </c>
      <c r="H69" s="122"/>
      <c r="I69" s="41">
        <f>Invoer!AQ7</f>
        <v>0</v>
      </c>
      <c r="J69" s="41">
        <f>Invoer!AV7</f>
        <v>0</v>
      </c>
      <c r="K69" s="41">
        <f>Invoer!BK7</f>
        <v>0</v>
      </c>
      <c r="L69" s="17">
        <f>SUM(E69:K69)</f>
        <v>0</v>
      </c>
      <c r="M69" s="42">
        <f>Invoer!H7</f>
        <v>0</v>
      </c>
      <c r="N69" s="42">
        <f>Invoer!W7</f>
        <v>0</v>
      </c>
      <c r="O69" s="42">
        <f>Invoer!AB7</f>
        <v>0</v>
      </c>
      <c r="P69" s="42">
        <f>Invoer!AL7</f>
        <v>0</v>
      </c>
      <c r="Q69" s="42">
        <f>Invoer!BA7</f>
        <v>0</v>
      </c>
      <c r="R69" s="41">
        <f>Invoer!BF7</f>
        <v>0</v>
      </c>
      <c r="S69" s="41">
        <f>Invoer!BP7</f>
        <v>0</v>
      </c>
      <c r="T69" s="43">
        <f>SUM(M69:S69)</f>
        <v>0</v>
      </c>
      <c r="U69" s="1">
        <f>T69+L69</f>
        <v>0</v>
      </c>
      <c r="V69" s="41">
        <f>RANK(U69,U$5:U$169)</f>
        <v>65</v>
      </c>
      <c r="W69" s="4"/>
      <c r="X69" s="1"/>
    </row>
    <row r="70" spans="1:24" ht="16.5">
      <c r="A70" s="4"/>
      <c r="B70" s="4"/>
      <c r="C70" s="59" t="str">
        <f>Invoer!B8</f>
        <v>Back Rene de</v>
      </c>
      <c r="D70" s="17"/>
      <c r="E70" s="41">
        <f>Invoer!C8</f>
        <v>0</v>
      </c>
      <c r="F70" s="41">
        <f>Invoer!M8</f>
        <v>0</v>
      </c>
      <c r="G70" s="41">
        <f>Invoer!R8</f>
        <v>0</v>
      </c>
      <c r="H70" s="41">
        <f>Invoer!AG8</f>
        <v>0</v>
      </c>
      <c r="I70" s="41">
        <f>Invoer!AQ8</f>
        <v>0</v>
      </c>
      <c r="J70" s="41">
        <f>Invoer!AV8</f>
        <v>0</v>
      </c>
      <c r="K70" s="41">
        <f>Invoer!BK8</f>
        <v>0</v>
      </c>
      <c r="L70" s="17">
        <f>SUM(E70:K70)</f>
        <v>0</v>
      </c>
      <c r="M70" s="42">
        <f>Invoer!H8</f>
        <v>0</v>
      </c>
      <c r="N70" s="42">
        <f>Invoer!W8</f>
        <v>0</v>
      </c>
      <c r="O70" s="42">
        <f>Invoer!AB8</f>
        <v>0</v>
      </c>
      <c r="P70" s="42">
        <f>Invoer!AL8</f>
        <v>0</v>
      </c>
      <c r="Q70" s="42">
        <f>Invoer!BA8</f>
        <v>0</v>
      </c>
      <c r="R70" s="41">
        <f>Invoer!BF8</f>
        <v>0</v>
      </c>
      <c r="S70" s="41">
        <f>Invoer!BP8</f>
        <v>0</v>
      </c>
      <c r="T70" s="43">
        <f>SUM(M70:S70)</f>
        <v>0</v>
      </c>
      <c r="U70" s="1">
        <f>T70+L70</f>
        <v>0</v>
      </c>
      <c r="V70" s="41">
        <f>RANK(U70,U$5:U$169)</f>
        <v>65</v>
      </c>
      <c r="W70" s="4"/>
      <c r="X70" s="1"/>
    </row>
    <row r="71" spans="1:24" ht="16.5">
      <c r="A71" s="4"/>
      <c r="B71" s="4"/>
      <c r="C71" s="59" t="str">
        <f>Invoer!B9</f>
        <v>Back Youri de</v>
      </c>
      <c r="D71" s="17"/>
      <c r="E71" s="41">
        <f>Invoer!C9</f>
        <v>0</v>
      </c>
      <c r="F71" s="41">
        <f>Invoer!M9</f>
        <v>0</v>
      </c>
      <c r="G71" s="41">
        <f>Invoer!R9</f>
        <v>0</v>
      </c>
      <c r="H71" s="41">
        <f>Invoer!AG9</f>
        <v>0</v>
      </c>
      <c r="I71" s="41">
        <f>Invoer!AQ9</f>
        <v>0</v>
      </c>
      <c r="J71" s="41">
        <f>Invoer!AV9</f>
        <v>0</v>
      </c>
      <c r="K71" s="41">
        <f>Invoer!BK9</f>
        <v>0</v>
      </c>
      <c r="L71" s="17">
        <f>SUM(E71:K71)</f>
        <v>0</v>
      </c>
      <c r="M71" s="42">
        <f>Invoer!H9</f>
        <v>0</v>
      </c>
      <c r="N71" s="42">
        <f>Invoer!W9</f>
        <v>0</v>
      </c>
      <c r="O71" s="42">
        <f>Invoer!AB9</f>
        <v>0</v>
      </c>
      <c r="P71" s="42">
        <f>Invoer!AL9</f>
        <v>0</v>
      </c>
      <c r="Q71" s="42">
        <f>Invoer!BA9</f>
        <v>0</v>
      </c>
      <c r="R71" s="41">
        <f>Invoer!BF9</f>
        <v>0</v>
      </c>
      <c r="S71" s="41">
        <f>Invoer!BP9</f>
        <v>0</v>
      </c>
      <c r="T71" s="43">
        <f>SUM(M71:S71)</f>
        <v>0</v>
      </c>
      <c r="U71" s="1">
        <f>T71+L71</f>
        <v>0</v>
      </c>
      <c r="V71" s="41">
        <f>RANK(U71,U$5:U$169)</f>
        <v>65</v>
      </c>
      <c r="W71" s="4"/>
      <c r="X71" s="1"/>
    </row>
    <row r="72" spans="1:24" ht="16.5">
      <c r="A72" s="4"/>
      <c r="B72" s="4"/>
      <c r="C72" s="59" t="str">
        <f>Invoer!B10</f>
        <v>Belzen Jacco van </v>
      </c>
      <c r="D72" s="17"/>
      <c r="E72" s="41">
        <f>Invoer!C10</f>
        <v>0</v>
      </c>
      <c r="F72" s="41">
        <f>Invoer!M10</f>
        <v>0</v>
      </c>
      <c r="G72" s="41">
        <f>Invoer!R10</f>
        <v>0</v>
      </c>
      <c r="H72" s="41">
        <f>Invoer!AG10</f>
        <v>0</v>
      </c>
      <c r="I72" s="41">
        <f>Invoer!AQ10</f>
        <v>0</v>
      </c>
      <c r="J72" s="41">
        <f>Invoer!AV10</f>
        <v>0</v>
      </c>
      <c r="K72" s="41">
        <f>Invoer!BK10</f>
        <v>0</v>
      </c>
      <c r="L72" s="17">
        <f>SUM(E72:K72)</f>
        <v>0</v>
      </c>
      <c r="M72" s="42">
        <f>Invoer!H10</f>
        <v>0</v>
      </c>
      <c r="N72" s="42">
        <f>Invoer!W10</f>
        <v>0</v>
      </c>
      <c r="O72" s="42">
        <f>Invoer!AB10</f>
        <v>0</v>
      </c>
      <c r="P72" s="42">
        <f>Invoer!AL10</f>
        <v>0</v>
      </c>
      <c r="Q72" s="42">
        <f>Invoer!BA10</f>
        <v>0</v>
      </c>
      <c r="R72" s="41">
        <f>Invoer!BF10</f>
        <v>0</v>
      </c>
      <c r="S72" s="41">
        <f>Invoer!BP10</f>
        <v>0</v>
      </c>
      <c r="T72" s="43">
        <f>SUM(M72:S72)</f>
        <v>0</v>
      </c>
      <c r="U72" s="1">
        <f>T72+L72</f>
        <v>0</v>
      </c>
      <c r="V72" s="41">
        <f>RANK(U72,U$5:U$169)</f>
        <v>65</v>
      </c>
      <c r="W72" s="4"/>
      <c r="X72" s="1"/>
    </row>
    <row r="73" spans="1:24" ht="16.5">
      <c r="A73" s="4"/>
      <c r="B73" s="4"/>
      <c r="C73" s="59" t="str">
        <f>Invoer!B11</f>
        <v>Belzen Jan van</v>
      </c>
      <c r="D73" s="17"/>
      <c r="E73" s="41">
        <f>Invoer!C11</f>
        <v>0</v>
      </c>
      <c r="F73" s="41">
        <f>Invoer!M11</f>
        <v>0</v>
      </c>
      <c r="G73" s="41">
        <f>Invoer!R11</f>
        <v>0</v>
      </c>
      <c r="H73" s="41">
        <f>Invoer!AG11</f>
        <v>0</v>
      </c>
      <c r="I73" s="41">
        <f>Invoer!AQ11</f>
        <v>0</v>
      </c>
      <c r="J73" s="41">
        <f>Invoer!AV11</f>
        <v>0</v>
      </c>
      <c r="K73" s="41">
        <f>Invoer!BK11</f>
        <v>0</v>
      </c>
      <c r="L73" s="17">
        <f>SUM(E73:K73)</f>
        <v>0</v>
      </c>
      <c r="M73" s="42">
        <f>Invoer!H11</f>
        <v>0</v>
      </c>
      <c r="N73" s="42">
        <f>Invoer!W11</f>
        <v>0</v>
      </c>
      <c r="O73" s="42">
        <f>Invoer!AB11</f>
        <v>0</v>
      </c>
      <c r="P73" s="42">
        <f>Invoer!AL11</f>
        <v>0</v>
      </c>
      <c r="Q73" s="42">
        <f>Invoer!BA11</f>
        <v>0</v>
      </c>
      <c r="R73" s="41">
        <f>Invoer!BF11</f>
        <v>0</v>
      </c>
      <c r="S73" s="41">
        <f>Invoer!BP11</f>
        <v>0</v>
      </c>
      <c r="T73" s="43">
        <f>SUM(M73:S73)</f>
        <v>0</v>
      </c>
      <c r="U73" s="1">
        <f>T73+L73</f>
        <v>0</v>
      </c>
      <c r="V73" s="41">
        <f>RANK(U73,U$5:U$169)</f>
        <v>65</v>
      </c>
      <c r="W73" s="4"/>
      <c r="X73" s="1"/>
    </row>
    <row r="74" spans="1:24" ht="16.5">
      <c r="A74" s="4"/>
      <c r="B74" s="4"/>
      <c r="C74" s="59" t="str">
        <f>Invoer!B13</f>
        <v>Belzen Rick van J15</v>
      </c>
      <c r="D74" s="17"/>
      <c r="E74" s="41">
        <f>Invoer!C13</f>
        <v>0</v>
      </c>
      <c r="F74" s="41">
        <f>Invoer!M13</f>
        <v>0</v>
      </c>
      <c r="G74" s="41">
        <f>Invoer!R13</f>
        <v>0</v>
      </c>
      <c r="H74" s="41">
        <f>Invoer!AG13</f>
        <v>0</v>
      </c>
      <c r="I74" s="41">
        <f>Invoer!AQ13</f>
        <v>0</v>
      </c>
      <c r="J74" s="41">
        <f>Invoer!AV13</f>
        <v>0</v>
      </c>
      <c r="K74" s="41">
        <f>Invoer!BK13</f>
        <v>0</v>
      </c>
      <c r="L74" s="17">
        <f>SUM(E74:K74)</f>
        <v>0</v>
      </c>
      <c r="M74" s="42">
        <f>Invoer!H13</f>
        <v>0</v>
      </c>
      <c r="N74" s="42">
        <f>Invoer!W13</f>
        <v>0</v>
      </c>
      <c r="O74" s="42">
        <f>Invoer!AB13</f>
        <v>0</v>
      </c>
      <c r="P74" s="42">
        <f>Invoer!AL13</f>
        <v>0</v>
      </c>
      <c r="Q74" s="42">
        <f>Invoer!BA13</f>
        <v>0</v>
      </c>
      <c r="R74" s="41">
        <f>Invoer!BF13</f>
        <v>0</v>
      </c>
      <c r="S74" s="41">
        <f>Invoer!BP13</f>
        <v>0</v>
      </c>
      <c r="T74" s="43">
        <f>SUM(M74:S74)</f>
        <v>0</v>
      </c>
      <c r="U74" s="1">
        <f>T74+L74</f>
        <v>0</v>
      </c>
      <c r="V74" s="41">
        <f>RANK(U74,U$5:U$169)</f>
        <v>65</v>
      </c>
      <c r="W74" s="4"/>
      <c r="X74" s="1"/>
    </row>
    <row r="75" spans="1:24" ht="16.5">
      <c r="A75" s="4"/>
      <c r="B75" s="4"/>
      <c r="C75" s="59" t="str">
        <f>Invoer!B14</f>
        <v>Bol Koos</v>
      </c>
      <c r="D75" s="17"/>
      <c r="E75" s="41">
        <f>Invoer!C14</f>
        <v>0</v>
      </c>
      <c r="F75" s="41">
        <f>Invoer!M14</f>
        <v>0</v>
      </c>
      <c r="G75" s="41">
        <f>Invoer!R14</f>
        <v>0</v>
      </c>
      <c r="H75" s="41">
        <f>Invoer!AG14</f>
        <v>0</v>
      </c>
      <c r="I75" s="41">
        <f>Invoer!AQ14</f>
        <v>0</v>
      </c>
      <c r="J75" s="41">
        <f>Invoer!AV14</f>
        <v>0</v>
      </c>
      <c r="K75" s="41">
        <f>Invoer!BK14</f>
        <v>0</v>
      </c>
      <c r="L75" s="17">
        <f>SUM(E75:K75)</f>
        <v>0</v>
      </c>
      <c r="M75" s="42">
        <f>Invoer!H14</f>
        <v>0</v>
      </c>
      <c r="N75" s="42">
        <f>Invoer!W14</f>
        <v>0</v>
      </c>
      <c r="O75" s="42">
        <f>Invoer!AB14</f>
        <v>0</v>
      </c>
      <c r="P75" s="42">
        <f>Invoer!AL14</f>
        <v>0</v>
      </c>
      <c r="Q75" s="42">
        <f>Invoer!BA14</f>
        <v>0</v>
      </c>
      <c r="R75" s="41">
        <f>Invoer!BF14</f>
        <v>0</v>
      </c>
      <c r="S75" s="41">
        <f>Invoer!BP14</f>
        <v>0</v>
      </c>
      <c r="T75" s="43">
        <f>SUM(M75:S75)</f>
        <v>0</v>
      </c>
      <c r="U75" s="1">
        <f>T75+L75</f>
        <v>0</v>
      </c>
      <c r="V75" s="41">
        <f>RANK(U75,U$5:U$169)</f>
        <v>65</v>
      </c>
      <c r="W75" s="4"/>
      <c r="X75" s="1"/>
    </row>
    <row r="76" spans="1:24" ht="16.5">
      <c r="A76" s="4"/>
      <c r="B76" s="4"/>
      <c r="C76" s="59" t="str">
        <f>Invoer!B15</f>
        <v>Boogaard Jarno J12</v>
      </c>
      <c r="D76" s="17"/>
      <c r="E76" s="41">
        <f>Invoer!C15</f>
        <v>0</v>
      </c>
      <c r="F76" s="41">
        <f>Invoer!M15</f>
        <v>0</v>
      </c>
      <c r="G76" s="41">
        <f>Invoer!R15</f>
        <v>0</v>
      </c>
      <c r="H76" s="41">
        <f>Invoer!AG15</f>
        <v>0</v>
      </c>
      <c r="I76" s="41">
        <f>Invoer!AQ15</f>
        <v>0</v>
      </c>
      <c r="J76" s="41">
        <f>Invoer!AV15</f>
        <v>0</v>
      </c>
      <c r="K76" s="41">
        <f>Invoer!BK15</f>
        <v>0</v>
      </c>
      <c r="L76" s="17">
        <f>SUM(E76:K76)</f>
        <v>0</v>
      </c>
      <c r="M76" s="42">
        <f>Invoer!H15</f>
        <v>0</v>
      </c>
      <c r="N76" s="42">
        <f>Invoer!W15</f>
        <v>0</v>
      </c>
      <c r="O76" s="42">
        <f>Invoer!AB15</f>
        <v>0</v>
      </c>
      <c r="P76" s="42">
        <f>Invoer!AL15</f>
        <v>0</v>
      </c>
      <c r="Q76" s="42">
        <f>Invoer!BA15</f>
        <v>0</v>
      </c>
      <c r="R76" s="41">
        <f>Invoer!BF15</f>
        <v>0</v>
      </c>
      <c r="S76" s="41">
        <f>Invoer!BP15</f>
        <v>0</v>
      </c>
      <c r="T76" s="43">
        <f>SUM(M76:S76)</f>
        <v>0</v>
      </c>
      <c r="U76" s="1">
        <f>T76+L76</f>
        <v>0</v>
      </c>
      <c r="V76" s="41">
        <f>RANK(U76,U$5:U$169)</f>
        <v>65</v>
      </c>
      <c r="W76" s="4"/>
      <c r="X76" s="1"/>
    </row>
    <row r="77" spans="1:24" ht="16.5">
      <c r="A77" s="4"/>
      <c r="B77" s="4"/>
      <c r="C77" s="59" t="str">
        <f>Invoer!B16</f>
        <v>Boone Wibo</v>
      </c>
      <c r="D77" s="17"/>
      <c r="E77" s="41">
        <f>Invoer!C16</f>
        <v>0</v>
      </c>
      <c r="F77" s="41">
        <f>Invoer!M16</f>
        <v>0</v>
      </c>
      <c r="G77" s="41">
        <f>Invoer!R16</f>
        <v>0</v>
      </c>
      <c r="H77" s="41">
        <f>Invoer!AG16</f>
        <v>0</v>
      </c>
      <c r="I77" s="41">
        <f>Invoer!AQ16</f>
        <v>0</v>
      </c>
      <c r="J77" s="41">
        <f>Invoer!AV16</f>
        <v>0</v>
      </c>
      <c r="K77" s="41">
        <f>Invoer!BK16</f>
        <v>0</v>
      </c>
      <c r="L77" s="17">
        <f>SUM(E77:K77)</f>
        <v>0</v>
      </c>
      <c r="M77" s="42">
        <f>Invoer!H16</f>
        <v>0</v>
      </c>
      <c r="N77" s="42">
        <f>Invoer!W16</f>
        <v>0</v>
      </c>
      <c r="O77" s="42">
        <f>Invoer!AB16</f>
        <v>0</v>
      </c>
      <c r="P77" s="42">
        <f>Invoer!AL16</f>
        <v>0</v>
      </c>
      <c r="Q77" s="42">
        <f>Invoer!BA16</f>
        <v>0</v>
      </c>
      <c r="R77" s="41">
        <f>Invoer!BF16</f>
        <v>0</v>
      </c>
      <c r="S77" s="41">
        <f>Invoer!BP16</f>
        <v>0</v>
      </c>
      <c r="T77" s="43">
        <f>SUM(M77:S77)</f>
        <v>0</v>
      </c>
      <c r="U77" s="1">
        <f>T77+L77</f>
        <v>0</v>
      </c>
      <c r="V77" s="41">
        <f>RANK(U77,U$5:U$169)</f>
        <v>65</v>
      </c>
      <c r="W77" s="4"/>
      <c r="X77" s="1"/>
    </row>
    <row r="78" spans="1:24" ht="16.5">
      <c r="A78" s="4"/>
      <c r="B78" s="4"/>
      <c r="C78" s="59" t="str">
        <f>Invoer!B19</f>
        <v>Bylow John</v>
      </c>
      <c r="D78" s="17"/>
      <c r="E78" s="41">
        <f>Invoer!C19</f>
        <v>0</v>
      </c>
      <c r="F78" s="41">
        <f>Invoer!M19</f>
        <v>0</v>
      </c>
      <c r="G78" s="41">
        <f>Invoer!R19</f>
        <v>0</v>
      </c>
      <c r="H78" s="41">
        <f>Invoer!AG19</f>
        <v>0</v>
      </c>
      <c r="I78" s="41">
        <f>Invoer!AQ19</f>
        <v>0</v>
      </c>
      <c r="J78" s="41">
        <f>Invoer!AV19</f>
        <v>0</v>
      </c>
      <c r="K78" s="41">
        <f>Invoer!BK19</f>
        <v>0</v>
      </c>
      <c r="L78" s="17">
        <f>SUM(E78:K78)</f>
        <v>0</v>
      </c>
      <c r="M78" s="42">
        <f>Invoer!H19</f>
        <v>0</v>
      </c>
      <c r="N78" s="42">
        <f>Invoer!W19</f>
        <v>0</v>
      </c>
      <c r="O78" s="42">
        <f>Invoer!AB19</f>
        <v>0</v>
      </c>
      <c r="P78" s="42">
        <f>Invoer!AL19</f>
        <v>0</v>
      </c>
      <c r="Q78" s="42">
        <f>Invoer!BA19</f>
        <v>0</v>
      </c>
      <c r="R78" s="41">
        <f>Invoer!BF19</f>
        <v>0</v>
      </c>
      <c r="S78" s="41">
        <f>Invoer!BP19</f>
        <v>0</v>
      </c>
      <c r="T78" s="43">
        <f>SUM(M78:S78)</f>
        <v>0</v>
      </c>
      <c r="U78" s="1">
        <f>T78+L78</f>
        <v>0</v>
      </c>
      <c r="V78" s="41">
        <f>RANK(U78,U$5:U$169)</f>
        <v>65</v>
      </c>
      <c r="W78" s="4"/>
      <c r="X78" s="1"/>
    </row>
    <row r="79" spans="1:24" ht="16.5">
      <c r="A79" s="4"/>
      <c r="B79" s="4"/>
      <c r="C79" s="59" t="str">
        <f>Invoer!B20</f>
        <v>Christianen Erik</v>
      </c>
      <c r="D79" s="17"/>
      <c r="E79" s="41">
        <f>Invoer!C20</f>
        <v>0</v>
      </c>
      <c r="F79" s="41">
        <f>Invoer!M20</f>
        <v>0</v>
      </c>
      <c r="G79" s="41">
        <f>Invoer!R20</f>
        <v>0</v>
      </c>
      <c r="H79" s="41">
        <f>Invoer!AG20</f>
        <v>0</v>
      </c>
      <c r="I79" s="41">
        <f>Invoer!AQ20</f>
        <v>0</v>
      </c>
      <c r="J79" s="41">
        <f>Invoer!AV20</f>
        <v>0</v>
      </c>
      <c r="K79" s="41">
        <f>Invoer!BK20</f>
        <v>0</v>
      </c>
      <c r="L79" s="17">
        <f>SUM(E79:K79)</f>
        <v>0</v>
      </c>
      <c r="M79" s="42">
        <f>Invoer!H20</f>
        <v>0</v>
      </c>
      <c r="N79" s="42">
        <f>Invoer!W20</f>
        <v>0</v>
      </c>
      <c r="O79" s="42">
        <f>Invoer!AB20</f>
        <v>0</v>
      </c>
      <c r="P79" s="42">
        <f>Invoer!AL20</f>
        <v>0</v>
      </c>
      <c r="Q79" s="42">
        <f>Invoer!BA20</f>
        <v>0</v>
      </c>
      <c r="R79" s="41">
        <f>Invoer!BF20</f>
        <v>0</v>
      </c>
      <c r="S79" s="41">
        <f>Invoer!BP20</f>
        <v>0</v>
      </c>
      <c r="T79" s="43">
        <f>SUM(M79:S79)</f>
        <v>0</v>
      </c>
      <c r="U79" s="1">
        <f>T79+L79</f>
        <v>0</v>
      </c>
      <c r="V79" s="41">
        <f>RANK(U79,U$5:U$169)</f>
        <v>65</v>
      </c>
      <c r="W79" s="4"/>
      <c r="X79" s="1"/>
    </row>
    <row r="80" spans="1:24" ht="16.5">
      <c r="A80" s="4"/>
      <c r="B80" s="4"/>
      <c r="C80" s="59" t="str">
        <f>Invoer!B21</f>
        <v>Conte Sennie</v>
      </c>
      <c r="D80" s="17"/>
      <c r="E80" s="41">
        <f>Invoer!C21</f>
        <v>0</v>
      </c>
      <c r="F80" s="41">
        <f>Invoer!M21</f>
        <v>0</v>
      </c>
      <c r="G80" s="41">
        <f>Invoer!R21</f>
        <v>0</v>
      </c>
      <c r="H80" s="41">
        <f>Invoer!AG21</f>
        <v>0</v>
      </c>
      <c r="I80" s="41">
        <f>Invoer!AQ21</f>
        <v>0</v>
      </c>
      <c r="J80" s="41">
        <f>Invoer!AV21</f>
        <v>0</v>
      </c>
      <c r="K80" s="41">
        <f>Invoer!BK21</f>
        <v>0</v>
      </c>
      <c r="L80" s="17">
        <f>SUM(E80:K80)</f>
        <v>0</v>
      </c>
      <c r="M80" s="42">
        <f>Invoer!H21</f>
        <v>0</v>
      </c>
      <c r="N80" s="42">
        <f>Invoer!W21</f>
        <v>0</v>
      </c>
      <c r="O80" s="42">
        <f>Invoer!AB21</f>
        <v>0</v>
      </c>
      <c r="P80" s="42">
        <f>Invoer!AL21</f>
        <v>0</v>
      </c>
      <c r="Q80" s="42">
        <f>Invoer!BA21</f>
        <v>0</v>
      </c>
      <c r="R80" s="41">
        <f>Invoer!BF21</f>
        <v>0</v>
      </c>
      <c r="S80" s="41">
        <f>Invoer!BP21</f>
        <v>0</v>
      </c>
      <c r="T80" s="43">
        <f>SUM(M80:S80)</f>
        <v>0</v>
      </c>
      <c r="U80" s="1">
        <f>T80+L80</f>
        <v>0</v>
      </c>
      <c r="V80" s="41">
        <f>RANK(U80,U$5:U$169)</f>
        <v>65</v>
      </c>
      <c r="W80" s="4"/>
      <c r="X80" s="1"/>
    </row>
    <row r="81" spans="1:24" ht="16.5">
      <c r="A81" s="4"/>
      <c r="B81" s="4"/>
      <c r="C81" s="59" t="str">
        <f>Invoer!B22</f>
        <v>Crucq Kay</v>
      </c>
      <c r="D81" s="17"/>
      <c r="E81" s="41">
        <f>Invoer!C22</f>
        <v>0</v>
      </c>
      <c r="F81" s="41">
        <f>Invoer!M22</f>
        <v>0</v>
      </c>
      <c r="G81" s="41">
        <f>Invoer!R22</f>
        <v>0</v>
      </c>
      <c r="H81" s="41">
        <f>Invoer!AG22</f>
        <v>0</v>
      </c>
      <c r="I81" s="41">
        <f>Invoer!AQ22</f>
        <v>0</v>
      </c>
      <c r="J81" s="41">
        <f>Invoer!AV22</f>
        <v>0</v>
      </c>
      <c r="K81" s="41">
        <f>Invoer!BK22</f>
        <v>0</v>
      </c>
      <c r="L81" s="17">
        <f>SUM(E81:K81)</f>
        <v>0</v>
      </c>
      <c r="M81" s="42">
        <f>Invoer!H22</f>
        <v>0</v>
      </c>
      <c r="N81" s="42">
        <f>Invoer!W22</f>
        <v>0</v>
      </c>
      <c r="O81" s="42">
        <f>Invoer!AB22</f>
        <v>0</v>
      </c>
      <c r="P81" s="42">
        <f>Invoer!AL22</f>
        <v>0</v>
      </c>
      <c r="Q81" s="42">
        <f>Invoer!BA22</f>
        <v>0</v>
      </c>
      <c r="R81" s="41">
        <f>Invoer!BF22</f>
        <v>0</v>
      </c>
      <c r="S81" s="41">
        <f>Invoer!BP22</f>
        <v>0</v>
      </c>
      <c r="T81" s="43">
        <f>SUM(M81:S81)</f>
        <v>0</v>
      </c>
      <c r="U81" s="1">
        <f>T81+L81</f>
        <v>0</v>
      </c>
      <c r="V81" s="41">
        <f>RANK(U81,U$5:U$169)</f>
        <v>65</v>
      </c>
      <c r="W81" s="4"/>
      <c r="X81" s="1"/>
    </row>
    <row r="82" spans="1:24" ht="16.5">
      <c r="A82" s="4"/>
      <c r="B82" s="4"/>
      <c r="C82" s="59" t="str">
        <f>Invoer!B23</f>
        <v>Daalhuizen Bas</v>
      </c>
      <c r="D82" s="17"/>
      <c r="E82" s="41">
        <f>Invoer!C23</f>
        <v>0</v>
      </c>
      <c r="F82" s="41">
        <f>Invoer!M23</f>
        <v>0</v>
      </c>
      <c r="G82" s="41">
        <f>Invoer!R23</f>
        <v>0</v>
      </c>
      <c r="H82" s="41">
        <f>Invoer!AG23</f>
        <v>0</v>
      </c>
      <c r="I82" s="41">
        <f>Invoer!AQ23</f>
        <v>0</v>
      </c>
      <c r="J82" s="41">
        <f>Invoer!AV23</f>
        <v>0</v>
      </c>
      <c r="K82" s="41">
        <f>Invoer!BK23</f>
        <v>0</v>
      </c>
      <c r="L82" s="17">
        <f>SUM(E82:K82)</f>
        <v>0</v>
      </c>
      <c r="M82" s="42">
        <f>Invoer!H23</f>
        <v>0</v>
      </c>
      <c r="N82" s="42">
        <f>Invoer!W23</f>
        <v>0</v>
      </c>
      <c r="O82" s="42">
        <f>Invoer!AB23</f>
        <v>0</v>
      </c>
      <c r="P82" s="42">
        <f>Invoer!AL23</f>
        <v>0</v>
      </c>
      <c r="Q82" s="42">
        <f>Invoer!BA23</f>
        <v>0</v>
      </c>
      <c r="R82" s="41">
        <f>Invoer!BF23</f>
        <v>0</v>
      </c>
      <c r="S82" s="41">
        <f>Invoer!BP23</f>
        <v>0</v>
      </c>
      <c r="T82" s="43">
        <f>SUM(M82:S82)</f>
        <v>0</v>
      </c>
      <c r="U82" s="1">
        <f>T82+L82</f>
        <v>0</v>
      </c>
      <c r="V82" s="41">
        <f>RANK(U82,U$5:U$169)</f>
        <v>65</v>
      </c>
      <c r="W82" s="4"/>
      <c r="X82" s="1"/>
    </row>
    <row r="83" spans="1:24" ht="16.5">
      <c r="A83" s="4"/>
      <c r="B83" s="4"/>
      <c r="C83" s="59" t="str">
        <f>Invoer!B26</f>
        <v>Denisse Louis</v>
      </c>
      <c r="D83" s="17"/>
      <c r="E83" s="41">
        <f>Invoer!C26</f>
        <v>0</v>
      </c>
      <c r="F83" s="41">
        <f>Invoer!M26</f>
        <v>0</v>
      </c>
      <c r="G83" s="41">
        <f>Invoer!R26</f>
        <v>0</v>
      </c>
      <c r="H83" s="41">
        <f>Invoer!AG26</f>
        <v>0</v>
      </c>
      <c r="I83" s="41">
        <f>Invoer!AQ26</f>
        <v>0</v>
      </c>
      <c r="J83" s="41">
        <f>Invoer!AV26</f>
        <v>0</v>
      </c>
      <c r="K83" s="41">
        <f>Invoer!BK26</f>
        <v>0</v>
      </c>
      <c r="L83" s="17">
        <f>SUM(E83:K83)</f>
        <v>0</v>
      </c>
      <c r="M83" s="42">
        <f>Invoer!H26</f>
        <v>0</v>
      </c>
      <c r="N83" s="42">
        <f>Invoer!W26</f>
        <v>0</v>
      </c>
      <c r="O83" s="42">
        <f>Invoer!AB26</f>
        <v>0</v>
      </c>
      <c r="P83" s="42">
        <f>Invoer!AL26</f>
        <v>0</v>
      </c>
      <c r="Q83" s="42">
        <f>Invoer!BA26</f>
        <v>0</v>
      </c>
      <c r="R83" s="41">
        <f>Invoer!BF26</f>
        <v>0</v>
      </c>
      <c r="S83" s="41">
        <f>Invoer!BP26</f>
        <v>0</v>
      </c>
      <c r="T83" s="43">
        <f>SUM(M83:S83)</f>
        <v>0</v>
      </c>
      <c r="U83" s="1">
        <f>T83+L83</f>
        <v>0</v>
      </c>
      <c r="V83" s="41">
        <f>RANK(U83,U$5:U$169)</f>
        <v>65</v>
      </c>
      <c r="W83" s="4"/>
      <c r="X83" s="1"/>
    </row>
    <row r="84" spans="1:24" ht="16.5">
      <c r="A84" s="4"/>
      <c r="B84" s="4"/>
      <c r="C84" s="59" t="str">
        <f>Invoer!B28</f>
        <v>Dingemanse Niels </v>
      </c>
      <c r="D84" s="17"/>
      <c r="E84" s="41">
        <f>Invoer!C28</f>
        <v>0</v>
      </c>
      <c r="F84" s="41">
        <f>Invoer!M28</f>
        <v>0</v>
      </c>
      <c r="G84" s="41">
        <f>Invoer!R28</f>
        <v>0</v>
      </c>
      <c r="H84" s="41">
        <f>Invoer!AG28</f>
        <v>0</v>
      </c>
      <c r="I84" s="41">
        <f>Invoer!AQ28</f>
        <v>0</v>
      </c>
      <c r="J84" s="41">
        <f>Invoer!AV28</f>
        <v>0</v>
      </c>
      <c r="K84" s="41">
        <f>Invoer!BK28</f>
        <v>0</v>
      </c>
      <c r="L84" s="17">
        <f>SUM(E84:K84)</f>
        <v>0</v>
      </c>
      <c r="M84" s="42">
        <f>Invoer!H28</f>
        <v>0</v>
      </c>
      <c r="N84" s="42">
        <f>Invoer!W28</f>
        <v>0</v>
      </c>
      <c r="O84" s="42">
        <f>Invoer!AB28</f>
        <v>0</v>
      </c>
      <c r="P84" s="42">
        <f>Invoer!AL28</f>
        <v>0</v>
      </c>
      <c r="Q84" s="42">
        <f>Invoer!BA28</f>
        <v>0</v>
      </c>
      <c r="R84" s="41">
        <f>Invoer!BF28</f>
        <v>0</v>
      </c>
      <c r="S84" s="41">
        <f>Invoer!BP28</f>
        <v>0</v>
      </c>
      <c r="T84" s="43">
        <f>SUM(M84:S84)</f>
        <v>0</v>
      </c>
      <c r="U84" s="1">
        <f>T84+L84</f>
        <v>0</v>
      </c>
      <c r="V84" s="41">
        <f>RANK(U84,U$5:U$169)</f>
        <v>65</v>
      </c>
      <c r="W84" s="4"/>
      <c r="X84" s="1"/>
    </row>
    <row r="85" spans="1:24" ht="16.5">
      <c r="A85" s="4"/>
      <c r="B85" s="4"/>
      <c r="C85" s="59" t="str">
        <f>Invoer!B29</f>
        <v>Dingemanse Peter</v>
      </c>
      <c r="D85" s="17"/>
      <c r="E85" s="41">
        <f>Invoer!C29</f>
        <v>0</v>
      </c>
      <c r="F85" s="41">
        <f>Invoer!M29</f>
        <v>0</v>
      </c>
      <c r="G85" s="41">
        <f>Invoer!R29</f>
        <v>0</v>
      </c>
      <c r="H85" s="41">
        <f>Invoer!AG29</f>
        <v>0</v>
      </c>
      <c r="I85" s="41">
        <f>Invoer!AQ29</f>
        <v>0</v>
      </c>
      <c r="J85" s="41">
        <f>Invoer!AV29</f>
        <v>0</v>
      </c>
      <c r="K85" s="41">
        <f>Invoer!BK29</f>
        <v>0</v>
      </c>
      <c r="L85" s="17">
        <f>SUM(E85:K85)</f>
        <v>0</v>
      </c>
      <c r="M85" s="42">
        <f>Invoer!H29</f>
        <v>0</v>
      </c>
      <c r="N85" s="42">
        <f>Invoer!W29</f>
        <v>0</v>
      </c>
      <c r="O85" s="42">
        <f>Invoer!AB29</f>
        <v>0</v>
      </c>
      <c r="P85" s="42">
        <f>Invoer!AL29</f>
        <v>0</v>
      </c>
      <c r="Q85" s="42">
        <f>Invoer!BA29</f>
        <v>0</v>
      </c>
      <c r="R85" s="41">
        <f>Invoer!BF29</f>
        <v>0</v>
      </c>
      <c r="S85" s="41">
        <f>Invoer!BP29</f>
        <v>0</v>
      </c>
      <c r="T85" s="43">
        <f>SUM(M85:S85)</f>
        <v>0</v>
      </c>
      <c r="U85" s="1">
        <f>T85+L85</f>
        <v>0</v>
      </c>
      <c r="V85" s="41">
        <f>RANK(U85,U$5:U$169)</f>
        <v>65</v>
      </c>
      <c r="W85" s="4"/>
      <c r="X85" s="1"/>
    </row>
    <row r="86" spans="1:24" ht="16.5">
      <c r="A86" s="4"/>
      <c r="B86" s="4"/>
      <c r="C86" s="59" t="str">
        <f>Invoer!B31</f>
        <v>Dingemanse Richard J15</v>
      </c>
      <c r="D86" s="17"/>
      <c r="E86" s="41">
        <f>Invoer!C31</f>
        <v>0</v>
      </c>
      <c r="F86" s="41">
        <f>Invoer!M31</f>
        <v>0</v>
      </c>
      <c r="G86" s="41">
        <f>Invoer!R31</f>
        <v>0</v>
      </c>
      <c r="H86" s="41">
        <f>Invoer!AG31</f>
        <v>0</v>
      </c>
      <c r="I86" s="41">
        <f>Invoer!AQ31</f>
        <v>0</v>
      </c>
      <c r="J86" s="41">
        <f>Invoer!AV31</f>
        <v>0</v>
      </c>
      <c r="K86" s="41">
        <f>Invoer!BK31</f>
        <v>0</v>
      </c>
      <c r="L86" s="17">
        <f>SUM(E86:K86)</f>
        <v>0</v>
      </c>
      <c r="M86" s="42">
        <f>Invoer!H31</f>
        <v>0</v>
      </c>
      <c r="N86" s="42">
        <f>Invoer!W31</f>
        <v>0</v>
      </c>
      <c r="O86" s="42">
        <f>Invoer!AB31</f>
        <v>0</v>
      </c>
      <c r="P86" s="42">
        <f>Invoer!AL31</f>
        <v>0</v>
      </c>
      <c r="Q86" s="42">
        <f>Invoer!BA31</f>
        <v>0</v>
      </c>
      <c r="R86" s="41">
        <f>Invoer!BF31</f>
        <v>0</v>
      </c>
      <c r="S86" s="41">
        <f>Invoer!BP31</f>
        <v>0</v>
      </c>
      <c r="T86" s="43">
        <f>SUM(M86:S86)</f>
        <v>0</v>
      </c>
      <c r="U86" s="1">
        <f>T86+L86</f>
        <v>0</v>
      </c>
      <c r="V86" s="41">
        <f>RANK(U86,U$5:U$169)</f>
        <v>65</v>
      </c>
      <c r="W86" s="4"/>
      <c r="X86" s="1"/>
    </row>
    <row r="87" spans="1:24" ht="16.5">
      <c r="A87" s="4"/>
      <c r="B87" s="4"/>
      <c r="C87" s="59" t="str">
        <f>Invoer!B32</f>
        <v>Dingemanse Wilbert </v>
      </c>
      <c r="D87" s="17"/>
      <c r="E87" s="41">
        <f>Invoer!C32</f>
        <v>0</v>
      </c>
      <c r="F87" s="41">
        <f>Invoer!M32</f>
        <v>0</v>
      </c>
      <c r="G87" s="41">
        <f>Invoer!R32</f>
        <v>0</v>
      </c>
      <c r="H87" s="41">
        <f>Invoer!AG32</f>
        <v>0</v>
      </c>
      <c r="I87" s="41">
        <f>Invoer!AQ32</f>
        <v>0</v>
      </c>
      <c r="J87" s="41">
        <f>Invoer!AV32</f>
        <v>0</v>
      </c>
      <c r="K87" s="41">
        <f>Invoer!BK32</f>
        <v>0</v>
      </c>
      <c r="L87" s="17">
        <f>SUM(E87:K87)</f>
        <v>0</v>
      </c>
      <c r="M87" s="42">
        <f>Invoer!H32</f>
        <v>0</v>
      </c>
      <c r="N87" s="42">
        <f>Invoer!W32</f>
        <v>0</v>
      </c>
      <c r="O87" s="42">
        <f>Invoer!AB32</f>
        <v>0</v>
      </c>
      <c r="P87" s="42">
        <f>Invoer!AL32</f>
        <v>0</v>
      </c>
      <c r="Q87" s="42">
        <f>Invoer!BA32</f>
        <v>0</v>
      </c>
      <c r="R87" s="41">
        <f>Invoer!BF32</f>
        <v>0</v>
      </c>
      <c r="S87" s="41">
        <f>Invoer!BP32</f>
        <v>0</v>
      </c>
      <c r="T87" s="43">
        <f>SUM(M87:S87)</f>
        <v>0</v>
      </c>
      <c r="U87" s="1">
        <f>T87+L87</f>
        <v>0</v>
      </c>
      <c r="V87" s="41">
        <f>RANK(U87,U$5:U$169)</f>
        <v>65</v>
      </c>
      <c r="W87" s="4"/>
      <c r="X87" s="1"/>
    </row>
    <row r="88" spans="1:24" ht="16.5">
      <c r="A88" s="4"/>
      <c r="B88" s="4"/>
      <c r="C88" s="59" t="str">
        <f>Invoer!B34</f>
        <v>Donkers Marlous</v>
      </c>
      <c r="D88" s="17"/>
      <c r="E88" s="41">
        <f>Invoer!C34</f>
        <v>0</v>
      </c>
      <c r="F88" s="41">
        <f>Invoer!M34</f>
        <v>0</v>
      </c>
      <c r="G88" s="41">
        <f>Invoer!R34</f>
        <v>0</v>
      </c>
      <c r="H88" s="41">
        <f>Invoer!AG34</f>
        <v>0</v>
      </c>
      <c r="I88" s="41">
        <f>Invoer!AQ34</f>
        <v>0</v>
      </c>
      <c r="J88" s="41">
        <f>Invoer!AV34</f>
        <v>0</v>
      </c>
      <c r="K88" s="41">
        <f>Invoer!BK34</f>
        <v>0</v>
      </c>
      <c r="L88" s="17">
        <f>SUM(E88:K88)</f>
        <v>0</v>
      </c>
      <c r="M88" s="42">
        <f>Invoer!H34</f>
        <v>0</v>
      </c>
      <c r="N88" s="42">
        <f>Invoer!W34</f>
        <v>0</v>
      </c>
      <c r="O88" s="42">
        <f>Invoer!AB34</f>
        <v>0</v>
      </c>
      <c r="P88" s="42">
        <f>Invoer!AL34</f>
        <v>0</v>
      </c>
      <c r="Q88" s="42">
        <f>Invoer!BA34</f>
        <v>0</v>
      </c>
      <c r="R88" s="41">
        <f>Invoer!BF34</f>
        <v>0</v>
      </c>
      <c r="S88" s="41">
        <f>Invoer!BP34</f>
        <v>0</v>
      </c>
      <c r="T88" s="43">
        <f>SUM(M88:S88)</f>
        <v>0</v>
      </c>
      <c r="U88" s="1">
        <f>T88+L88</f>
        <v>0</v>
      </c>
      <c r="V88" s="41">
        <f>RANK(U88,U$5:U$169)</f>
        <v>65</v>
      </c>
      <c r="W88" s="4"/>
      <c r="X88" s="1"/>
    </row>
    <row r="89" spans="1:24" ht="16.5">
      <c r="A89" s="4"/>
      <c r="B89" s="4"/>
      <c r="C89" s="59" t="str">
        <f>Invoer!B35</f>
        <v>Doornik Ronald van</v>
      </c>
      <c r="D89" s="17"/>
      <c r="E89" s="41">
        <f>Invoer!C35</f>
        <v>0</v>
      </c>
      <c r="F89" s="41">
        <f>Invoer!M35</f>
        <v>0</v>
      </c>
      <c r="G89" s="41">
        <f>Invoer!R35</f>
        <v>0</v>
      </c>
      <c r="H89" s="41">
        <f>Invoer!AG35</f>
        <v>0</v>
      </c>
      <c r="I89" s="41">
        <f>Invoer!AQ35</f>
        <v>0</v>
      </c>
      <c r="J89" s="41">
        <f>Invoer!AV35</f>
        <v>0</v>
      </c>
      <c r="K89" s="41">
        <f>Invoer!BK35</f>
        <v>0</v>
      </c>
      <c r="L89" s="17">
        <f>SUM(E89:K89)</f>
        <v>0</v>
      </c>
      <c r="M89" s="42">
        <f>Invoer!H35</f>
        <v>0</v>
      </c>
      <c r="N89" s="42">
        <f>Invoer!W35</f>
        <v>0</v>
      </c>
      <c r="O89" s="42">
        <f>Invoer!AB35</f>
        <v>0</v>
      </c>
      <c r="P89" s="42">
        <f>Invoer!AL35</f>
        <v>0</v>
      </c>
      <c r="Q89" s="42">
        <f>Invoer!BA35</f>
        <v>0</v>
      </c>
      <c r="R89" s="41">
        <f>Invoer!BF35</f>
        <v>0</v>
      </c>
      <c r="S89" s="41">
        <f>Invoer!BP35</f>
        <v>0</v>
      </c>
      <c r="T89" s="43">
        <f>SUM(M89:S89)</f>
        <v>0</v>
      </c>
      <c r="U89" s="1">
        <f>T89+L89</f>
        <v>0</v>
      </c>
      <c r="V89" s="41">
        <f>RANK(U89,U$5:U$169)</f>
        <v>65</v>
      </c>
      <c r="W89" s="4"/>
      <c r="X89" s="1"/>
    </row>
    <row r="90" spans="1:24" ht="16.5">
      <c r="A90" s="4"/>
      <c r="B90" s="4"/>
      <c r="C90" s="59" t="str">
        <f>Invoer!B37</f>
        <v>Dronkers Adrie</v>
      </c>
      <c r="D90" s="17"/>
      <c r="E90" s="41">
        <f>Invoer!C37</f>
        <v>0</v>
      </c>
      <c r="F90" s="41">
        <f>Invoer!M37</f>
        <v>0</v>
      </c>
      <c r="G90" s="41">
        <f>Invoer!R37</f>
        <v>0</v>
      </c>
      <c r="H90" s="41">
        <f>Invoer!AG37</f>
        <v>0</v>
      </c>
      <c r="I90" s="41">
        <f>Invoer!AQ37</f>
        <v>0</v>
      </c>
      <c r="J90" s="41">
        <f>Invoer!AV37</f>
        <v>0</v>
      </c>
      <c r="K90" s="41">
        <f>Invoer!BK37</f>
        <v>0</v>
      </c>
      <c r="L90" s="17">
        <f>SUM(E90:K90)</f>
        <v>0</v>
      </c>
      <c r="M90" s="42">
        <f>Invoer!H37</f>
        <v>0</v>
      </c>
      <c r="N90" s="42">
        <f>Invoer!W37</f>
        <v>0</v>
      </c>
      <c r="O90" s="42">
        <f>Invoer!AB37</f>
        <v>0</v>
      </c>
      <c r="P90" s="42">
        <f>Invoer!AL37</f>
        <v>0</v>
      </c>
      <c r="Q90" s="42">
        <f>Invoer!BA37</f>
        <v>0</v>
      </c>
      <c r="R90" s="41">
        <f>Invoer!BF37</f>
        <v>0</v>
      </c>
      <c r="S90" s="41">
        <f>Invoer!BP37</f>
        <v>0</v>
      </c>
      <c r="T90" s="43">
        <f>SUM(M90:S90)</f>
        <v>0</v>
      </c>
      <c r="U90" s="1">
        <f>T90+L90</f>
        <v>0</v>
      </c>
      <c r="V90" s="41">
        <f>RANK(U90,U$5:U$169)</f>
        <v>65</v>
      </c>
      <c r="W90" s="4"/>
      <c r="X90" s="1"/>
    </row>
    <row r="91" spans="1:24" ht="18" customHeight="1">
      <c r="A91" s="4"/>
      <c r="B91" s="4"/>
      <c r="C91" s="59" t="str">
        <f>Invoer!B38</f>
        <v>Dronkers Frans</v>
      </c>
      <c r="D91" s="17"/>
      <c r="E91" s="41">
        <f>Invoer!C38</f>
        <v>0</v>
      </c>
      <c r="F91" s="41">
        <f>Invoer!M38</f>
        <v>0</v>
      </c>
      <c r="G91" s="41">
        <f>Invoer!R38</f>
        <v>0</v>
      </c>
      <c r="H91" s="41">
        <f>Invoer!AG38</f>
        <v>0</v>
      </c>
      <c r="I91" s="41">
        <f>Invoer!AQ38</f>
        <v>0</v>
      </c>
      <c r="J91" s="41">
        <f>Invoer!AV38</f>
        <v>0</v>
      </c>
      <c r="K91" s="41">
        <f>Invoer!BK38</f>
        <v>0</v>
      </c>
      <c r="L91" s="17">
        <f>SUM(E91:K91)</f>
        <v>0</v>
      </c>
      <c r="M91" s="42">
        <f>Invoer!H38</f>
        <v>0</v>
      </c>
      <c r="N91" s="42">
        <f>Invoer!W38</f>
        <v>0</v>
      </c>
      <c r="O91" s="42">
        <f>Invoer!AB38</f>
        <v>0</v>
      </c>
      <c r="P91" s="42">
        <f>Invoer!AL38</f>
        <v>0</v>
      </c>
      <c r="Q91" s="42">
        <f>Invoer!BA38</f>
        <v>0</v>
      </c>
      <c r="R91" s="41">
        <f>Invoer!BF38</f>
        <v>0</v>
      </c>
      <c r="S91" s="41">
        <f>Invoer!BP38</f>
        <v>0</v>
      </c>
      <c r="T91" s="43">
        <f>SUM(M91:S91)</f>
        <v>0</v>
      </c>
      <c r="U91" s="1">
        <f>T91+L91</f>
        <v>0</v>
      </c>
      <c r="V91" s="41">
        <f>RANK(U91,U$5:U$169)</f>
        <v>65</v>
      </c>
      <c r="W91" s="4"/>
      <c r="X91" s="1"/>
    </row>
    <row r="92" spans="1:24" ht="18" customHeight="1">
      <c r="A92" s="17"/>
      <c r="B92" s="4"/>
      <c r="C92" s="59" t="str">
        <f>Invoer!B39</f>
        <v>Dronkers William</v>
      </c>
      <c r="D92" s="17"/>
      <c r="E92" s="41">
        <f>Invoer!C39</f>
        <v>0</v>
      </c>
      <c r="F92" s="41">
        <f>Invoer!M39</f>
        <v>0</v>
      </c>
      <c r="G92" s="41">
        <f>Invoer!R39</f>
        <v>0</v>
      </c>
      <c r="H92" s="41">
        <f>Invoer!AG39</f>
        <v>0</v>
      </c>
      <c r="I92" s="41">
        <f>Invoer!AQ39</f>
        <v>0</v>
      </c>
      <c r="J92" s="41">
        <f>Invoer!AV39</f>
        <v>0</v>
      </c>
      <c r="K92" s="41">
        <f>Invoer!BK39</f>
        <v>0</v>
      </c>
      <c r="L92" s="17">
        <f>SUM(E92:K92)</f>
        <v>0</v>
      </c>
      <c r="M92" s="42">
        <f>Invoer!H39</f>
        <v>0</v>
      </c>
      <c r="N92" s="42">
        <f>Invoer!W39</f>
        <v>0</v>
      </c>
      <c r="O92" s="42">
        <f>Invoer!AB39</f>
        <v>0</v>
      </c>
      <c r="P92" s="42">
        <f>Invoer!AL39</f>
        <v>0</v>
      </c>
      <c r="Q92" s="42">
        <f>Invoer!BA39</f>
        <v>0</v>
      </c>
      <c r="R92" s="41">
        <f>Invoer!BF39</f>
        <v>0</v>
      </c>
      <c r="S92" s="41">
        <f>Invoer!BP39</f>
        <v>0</v>
      </c>
      <c r="T92" s="43">
        <f>SUM(M92:S92)</f>
        <v>0</v>
      </c>
      <c r="U92" s="1">
        <f>T92+L92</f>
        <v>0</v>
      </c>
      <c r="V92" s="41">
        <f>RANK(U92,U$5:U$169)</f>
        <v>65</v>
      </c>
      <c r="W92" s="17"/>
      <c r="X92" s="1"/>
    </row>
    <row r="93" spans="1:24" ht="18" customHeight="1">
      <c r="A93" s="17"/>
      <c r="B93" s="4"/>
      <c r="C93" s="59" t="str">
        <f>Invoer!B40</f>
        <v>Eenkhoorn Jaap</v>
      </c>
      <c r="D93" s="17"/>
      <c r="E93" s="41">
        <f>Invoer!C40</f>
        <v>0</v>
      </c>
      <c r="F93" s="41">
        <f>Invoer!M40</f>
        <v>0</v>
      </c>
      <c r="G93" s="41">
        <f>Invoer!R40</f>
        <v>0</v>
      </c>
      <c r="H93" s="41">
        <f>Invoer!AG40</f>
        <v>0</v>
      </c>
      <c r="I93" s="41">
        <f>Invoer!AQ40</f>
        <v>0</v>
      </c>
      <c r="J93" s="41">
        <f>Invoer!AV40</f>
        <v>0</v>
      </c>
      <c r="K93" s="41">
        <f>Invoer!BK40</f>
        <v>0</v>
      </c>
      <c r="L93" s="17">
        <f>SUM(E93:K93)</f>
        <v>0</v>
      </c>
      <c r="M93" s="42">
        <f>Invoer!H40</f>
        <v>0</v>
      </c>
      <c r="N93" s="42">
        <f>Invoer!W40</f>
        <v>0</v>
      </c>
      <c r="O93" s="42">
        <f>Invoer!AB40</f>
        <v>0</v>
      </c>
      <c r="P93" s="42">
        <f>Invoer!AL40</f>
        <v>0</v>
      </c>
      <c r="Q93" s="42">
        <f>Invoer!BA40</f>
        <v>0</v>
      </c>
      <c r="R93" s="41">
        <f>Invoer!BF40</f>
        <v>0</v>
      </c>
      <c r="S93" s="41">
        <f>Invoer!BP40</f>
        <v>0</v>
      </c>
      <c r="T93" s="43">
        <f>SUM(M93:S93)</f>
        <v>0</v>
      </c>
      <c r="U93" s="1">
        <f>T93+L93</f>
        <v>0</v>
      </c>
      <c r="V93" s="41">
        <f>RANK(U93,U$5:U$169)</f>
        <v>65</v>
      </c>
      <c r="W93" s="17"/>
      <c r="X93" s="1"/>
    </row>
    <row r="94" spans="1:24" ht="18" customHeight="1">
      <c r="A94" s="17"/>
      <c r="B94" s="4"/>
      <c r="C94" s="59" t="str">
        <f>Invoer!B43</f>
        <v>Faasse Jorik (J15)</v>
      </c>
      <c r="D94" s="17"/>
      <c r="E94" s="41">
        <f>Invoer!C43</f>
        <v>0</v>
      </c>
      <c r="F94" s="41">
        <f>Invoer!M43</f>
        <v>0</v>
      </c>
      <c r="G94" s="41">
        <f>Invoer!R43</f>
        <v>0</v>
      </c>
      <c r="H94" s="41">
        <f>Invoer!AG43</f>
        <v>0</v>
      </c>
      <c r="I94" s="41">
        <f>Invoer!AQ43</f>
        <v>0</v>
      </c>
      <c r="J94" s="41">
        <f>Invoer!AV43</f>
        <v>0</v>
      </c>
      <c r="K94" s="41">
        <f>Invoer!BK43</f>
        <v>0</v>
      </c>
      <c r="L94" s="17">
        <f>SUM(E94:K94)</f>
        <v>0</v>
      </c>
      <c r="M94" s="42">
        <f>Invoer!H43</f>
        <v>0</v>
      </c>
      <c r="N94" s="42">
        <f>Invoer!W43</f>
        <v>0</v>
      </c>
      <c r="O94" s="42">
        <f>Invoer!AB43</f>
        <v>0</v>
      </c>
      <c r="P94" s="42">
        <f>Invoer!AL43</f>
        <v>0</v>
      </c>
      <c r="Q94" s="42">
        <f>Invoer!BA43</f>
        <v>0</v>
      </c>
      <c r="R94" s="41">
        <f>Invoer!BF43</f>
        <v>0</v>
      </c>
      <c r="S94" s="41">
        <f>Invoer!BP43</f>
        <v>0</v>
      </c>
      <c r="T94" s="43">
        <f>SUM(M94:S94)</f>
        <v>0</v>
      </c>
      <c r="U94" s="1">
        <f>T94+L94</f>
        <v>0</v>
      </c>
      <c r="V94" s="41">
        <f>RANK(U94,U$5:U$169)</f>
        <v>65</v>
      </c>
      <c r="W94" s="17"/>
      <c r="X94" s="1"/>
    </row>
    <row r="95" spans="1:24" ht="18" customHeight="1">
      <c r="A95" s="17"/>
      <c r="B95" s="4"/>
      <c r="C95" s="59" t="str">
        <f>Invoer!B44</f>
        <v>Faasse Krijn</v>
      </c>
      <c r="D95" s="17"/>
      <c r="E95" s="41">
        <f>Invoer!C44</f>
        <v>0</v>
      </c>
      <c r="F95" s="41">
        <f>Invoer!M44</f>
        <v>0</v>
      </c>
      <c r="G95" s="41">
        <f>Invoer!R44</f>
        <v>0</v>
      </c>
      <c r="H95" s="41">
        <f>Invoer!AG44</f>
        <v>0</v>
      </c>
      <c r="I95" s="41">
        <f>Invoer!AQ44</f>
        <v>0</v>
      </c>
      <c r="J95" s="41">
        <f>Invoer!AV44</f>
        <v>0</v>
      </c>
      <c r="K95" s="41">
        <f>Invoer!BK44</f>
        <v>0</v>
      </c>
      <c r="L95" s="17">
        <f>SUM(E95:K95)</f>
        <v>0</v>
      </c>
      <c r="M95" s="42">
        <f>Invoer!H44</f>
        <v>0</v>
      </c>
      <c r="N95" s="42">
        <f>Invoer!W44</f>
        <v>0</v>
      </c>
      <c r="O95" s="42">
        <f>Invoer!AB44</f>
        <v>0</v>
      </c>
      <c r="P95" s="42">
        <f>Invoer!AL44</f>
        <v>0</v>
      </c>
      <c r="Q95" s="42">
        <f>Invoer!BA44</f>
        <v>0</v>
      </c>
      <c r="R95" s="41">
        <f>Invoer!BF44</f>
        <v>0</v>
      </c>
      <c r="S95" s="41">
        <f>Invoer!BP44</f>
        <v>0</v>
      </c>
      <c r="T95" s="43">
        <f>SUM(M95:S95)</f>
        <v>0</v>
      </c>
      <c r="U95" s="1">
        <f>T95+L95</f>
        <v>0</v>
      </c>
      <c r="V95" s="41">
        <f>RANK(U95,U$5:U$169)</f>
        <v>65</v>
      </c>
      <c r="W95" s="17"/>
      <c r="X95" s="1"/>
    </row>
    <row r="96" spans="1:24" ht="18" customHeight="1">
      <c r="A96" s="17"/>
      <c r="B96" s="4"/>
      <c r="C96" s="59" t="str">
        <f>Invoer!B45</f>
        <v>Faasse Marijn</v>
      </c>
      <c r="D96" s="17"/>
      <c r="E96" s="41">
        <f>Invoer!C45</f>
        <v>0</v>
      </c>
      <c r="F96" s="41">
        <f>Invoer!M45</f>
        <v>0</v>
      </c>
      <c r="G96" s="41">
        <f>Invoer!R45</f>
        <v>0</v>
      </c>
      <c r="H96" s="41">
        <f>Invoer!AG45</f>
        <v>0</v>
      </c>
      <c r="I96" s="41">
        <f>Invoer!AQ45</f>
        <v>0</v>
      </c>
      <c r="J96" s="41">
        <f>Invoer!AV45</f>
        <v>0</v>
      </c>
      <c r="K96" s="41">
        <f>Invoer!BK45</f>
        <v>0</v>
      </c>
      <c r="L96" s="17">
        <f>SUM(E96:K96)</f>
        <v>0</v>
      </c>
      <c r="M96" s="42">
        <f>Invoer!H45</f>
        <v>0</v>
      </c>
      <c r="N96" s="42">
        <f>Invoer!W45</f>
        <v>0</v>
      </c>
      <c r="O96" s="42">
        <f>Invoer!AB45</f>
        <v>0</v>
      </c>
      <c r="P96" s="42">
        <f>Invoer!AL45</f>
        <v>0</v>
      </c>
      <c r="Q96" s="42">
        <f>Invoer!BA45</f>
        <v>0</v>
      </c>
      <c r="R96" s="41">
        <f>Invoer!BF45</f>
        <v>0</v>
      </c>
      <c r="S96" s="41">
        <f>Invoer!BP45</f>
        <v>0</v>
      </c>
      <c r="T96" s="43">
        <f>SUM(M96:S96)</f>
        <v>0</v>
      </c>
      <c r="U96" s="1">
        <f>T96+L96</f>
        <v>0</v>
      </c>
      <c r="V96" s="41">
        <f>RANK(U96,U$5:U$169)</f>
        <v>65</v>
      </c>
      <c r="W96" s="17"/>
      <c r="X96" s="1"/>
    </row>
    <row r="97" spans="1:24" ht="18" customHeight="1">
      <c r="A97" s="17"/>
      <c r="B97" s="4"/>
      <c r="C97" s="59" t="str">
        <f>Invoer!B47</f>
        <v>Flipse Jens</v>
      </c>
      <c r="D97" s="17"/>
      <c r="E97" s="41">
        <f>Invoer!C47</f>
        <v>0</v>
      </c>
      <c r="F97" s="41">
        <f>Invoer!M47</f>
        <v>0</v>
      </c>
      <c r="G97" s="41">
        <f>Invoer!R47</f>
        <v>0</v>
      </c>
      <c r="H97" s="41">
        <f>Invoer!AG47</f>
        <v>0</v>
      </c>
      <c r="I97" s="41">
        <f>Invoer!AQ47</f>
        <v>0</v>
      </c>
      <c r="J97" s="41">
        <f>Invoer!AV47</f>
        <v>0</v>
      </c>
      <c r="K97" s="41">
        <f>Invoer!BK47</f>
        <v>0</v>
      </c>
      <c r="L97" s="17">
        <f>SUM(E97:K97)</f>
        <v>0</v>
      </c>
      <c r="M97" s="42">
        <f>Invoer!H47</f>
        <v>0</v>
      </c>
      <c r="N97" s="42">
        <f>Invoer!W47</f>
        <v>0</v>
      </c>
      <c r="O97" s="42">
        <f>Invoer!AB47</f>
        <v>0</v>
      </c>
      <c r="P97" s="42">
        <f>Invoer!AL47</f>
        <v>0</v>
      </c>
      <c r="Q97" s="42">
        <f>Invoer!BA47</f>
        <v>0</v>
      </c>
      <c r="R97" s="41">
        <f>Invoer!BF47</f>
        <v>0</v>
      </c>
      <c r="S97" s="41">
        <f>Invoer!BP47</f>
        <v>0</v>
      </c>
      <c r="T97" s="43">
        <f>SUM(M97:S97)</f>
        <v>0</v>
      </c>
      <c r="U97" s="1">
        <f>T97+L97</f>
        <v>0</v>
      </c>
      <c r="V97" s="41">
        <f>RANK(U97,U$5:U$169)</f>
        <v>65</v>
      </c>
      <c r="W97" s="17"/>
      <c r="X97" s="1"/>
    </row>
    <row r="98" spans="1:24" ht="18" customHeight="1">
      <c r="A98" s="17"/>
      <c r="B98" s="4"/>
      <c r="C98" s="59" t="str">
        <f>Invoer!B49</f>
        <v>Gabrielse Arnold</v>
      </c>
      <c r="D98" s="17"/>
      <c r="E98" s="41">
        <f>Invoer!C49</f>
        <v>0</v>
      </c>
      <c r="F98" s="41">
        <f>Invoer!M49</f>
        <v>0</v>
      </c>
      <c r="G98" s="41">
        <f>Invoer!R49</f>
        <v>0</v>
      </c>
      <c r="H98" s="41">
        <f>Invoer!AG49</f>
        <v>0</v>
      </c>
      <c r="I98" s="41">
        <f>Invoer!AQ49</f>
        <v>0</v>
      </c>
      <c r="J98" s="41">
        <f>Invoer!AV49</f>
        <v>0</v>
      </c>
      <c r="K98" s="41">
        <f>Invoer!BK49</f>
        <v>0</v>
      </c>
      <c r="L98" s="17">
        <f>SUM(E98:K98)</f>
        <v>0</v>
      </c>
      <c r="M98" s="42">
        <f>Invoer!H49</f>
        <v>0</v>
      </c>
      <c r="N98" s="42">
        <f>Invoer!W49</f>
        <v>0</v>
      </c>
      <c r="O98" s="42">
        <f>Invoer!AB49</f>
        <v>0</v>
      </c>
      <c r="P98" s="42">
        <f>Invoer!AL49</f>
        <v>0</v>
      </c>
      <c r="Q98" s="42">
        <f>Invoer!BA49</f>
        <v>0</v>
      </c>
      <c r="R98" s="41">
        <f>Invoer!BF49</f>
        <v>0</v>
      </c>
      <c r="S98" s="41">
        <f>Invoer!BP49</f>
        <v>0</v>
      </c>
      <c r="T98" s="43">
        <f>SUM(M98:S98)</f>
        <v>0</v>
      </c>
      <c r="U98" s="1">
        <f>T98+L98</f>
        <v>0</v>
      </c>
      <c r="V98" s="41">
        <f>RANK(U98,U$5:U$169)</f>
        <v>65</v>
      </c>
      <c r="W98" s="17"/>
      <c r="X98" s="1"/>
    </row>
    <row r="99" spans="1:24" ht="18" customHeight="1">
      <c r="A99" s="17"/>
      <c r="B99" s="4"/>
      <c r="C99" s="59" t="str">
        <f>Invoer!B50</f>
        <v>Gabrielse Ivan </v>
      </c>
      <c r="D99" s="17"/>
      <c r="E99" s="41">
        <f>Invoer!C50</f>
        <v>0</v>
      </c>
      <c r="F99" s="41">
        <f>Invoer!M50</f>
        <v>0</v>
      </c>
      <c r="G99" s="41">
        <f>Invoer!R50</f>
        <v>0</v>
      </c>
      <c r="H99" s="41">
        <f>Invoer!AG50</f>
        <v>0</v>
      </c>
      <c r="I99" s="41">
        <f>Invoer!AQ50</f>
        <v>0</v>
      </c>
      <c r="J99" s="41">
        <f>Invoer!AV50</f>
        <v>0</v>
      </c>
      <c r="K99" s="41">
        <f>Invoer!BK50</f>
        <v>0</v>
      </c>
      <c r="L99" s="17">
        <f>SUM(E99:K99)</f>
        <v>0</v>
      </c>
      <c r="M99" s="42">
        <f>Invoer!H50</f>
        <v>0</v>
      </c>
      <c r="N99" s="42">
        <f>Invoer!W50</f>
        <v>0</v>
      </c>
      <c r="O99" s="42">
        <f>Invoer!AB50</f>
        <v>0</v>
      </c>
      <c r="P99" s="42">
        <f>Invoer!AL50</f>
        <v>0</v>
      </c>
      <c r="Q99" s="42">
        <f>Invoer!BA50</f>
        <v>0</v>
      </c>
      <c r="R99" s="41">
        <f>Invoer!BF50</f>
        <v>0</v>
      </c>
      <c r="S99" s="41">
        <f>Invoer!BP50</f>
        <v>0</v>
      </c>
      <c r="T99" s="43">
        <f>SUM(M99:S99)</f>
        <v>0</v>
      </c>
      <c r="U99" s="1">
        <f>T99+L99</f>
        <v>0</v>
      </c>
      <c r="V99" s="41">
        <f>RANK(U99,U$5:U$169)</f>
        <v>65</v>
      </c>
      <c r="W99" s="17"/>
      <c r="X99" s="1"/>
    </row>
    <row r="100" spans="1:24" ht="18" customHeight="1">
      <c r="A100" s="17"/>
      <c r="B100" s="4"/>
      <c r="C100" s="59" t="str">
        <f>Invoer!B51</f>
        <v>Gabrielse Lennart</v>
      </c>
      <c r="D100" s="17"/>
      <c r="E100" s="41">
        <f>Invoer!C51</f>
        <v>0</v>
      </c>
      <c r="F100" s="41">
        <f>Invoer!M51</f>
        <v>0</v>
      </c>
      <c r="G100" s="41">
        <f>Invoer!R51</f>
        <v>0</v>
      </c>
      <c r="H100" s="41">
        <f>Invoer!AG51</f>
        <v>0</v>
      </c>
      <c r="I100" s="41">
        <f>Invoer!AQ51</f>
        <v>0</v>
      </c>
      <c r="J100" s="41">
        <f>Invoer!AV51</f>
        <v>0</v>
      </c>
      <c r="K100" s="41">
        <f>Invoer!BK51</f>
        <v>0</v>
      </c>
      <c r="L100" s="17">
        <f>SUM(E100:K100)</f>
        <v>0</v>
      </c>
      <c r="M100" s="42">
        <f>Invoer!H51</f>
        <v>0</v>
      </c>
      <c r="N100" s="42">
        <f>Invoer!W51</f>
        <v>0</v>
      </c>
      <c r="O100" s="42">
        <f>Invoer!AB51</f>
        <v>0</v>
      </c>
      <c r="P100" s="42">
        <f>Invoer!AL51</f>
        <v>0</v>
      </c>
      <c r="Q100" s="42">
        <f>Invoer!BA51</f>
        <v>0</v>
      </c>
      <c r="R100" s="41">
        <f>Invoer!BF51</f>
        <v>0</v>
      </c>
      <c r="S100" s="41">
        <f>Invoer!BP51</f>
        <v>0</v>
      </c>
      <c r="T100" s="43">
        <f>SUM(M100:S100)</f>
        <v>0</v>
      </c>
      <c r="U100" s="1">
        <f>T100+L100</f>
        <v>0</v>
      </c>
      <c r="V100" s="41">
        <f>RANK(U100,U$5:U$169)</f>
        <v>65</v>
      </c>
      <c r="W100" s="17"/>
      <c r="X100" s="1"/>
    </row>
    <row r="101" spans="1:24" ht="18" customHeight="1">
      <c r="A101" s="17"/>
      <c r="B101" s="4"/>
      <c r="C101" s="59" t="str">
        <f>Invoer!B55</f>
        <v>Geuze Matthias</v>
      </c>
      <c r="D101" s="17"/>
      <c r="E101" s="41">
        <f>Invoer!C55</f>
        <v>0</v>
      </c>
      <c r="F101" s="41">
        <f>Invoer!M55</f>
        <v>0</v>
      </c>
      <c r="G101" s="41">
        <f>Invoer!R55</f>
        <v>0</v>
      </c>
      <c r="H101" s="41">
        <f>Invoer!AG55</f>
        <v>0</v>
      </c>
      <c r="I101" s="41">
        <f>Invoer!AQ55</f>
        <v>0</v>
      </c>
      <c r="J101" s="41">
        <f>Invoer!AV55</f>
        <v>0</v>
      </c>
      <c r="K101" s="41">
        <f>Invoer!BK55</f>
        <v>0</v>
      </c>
      <c r="L101" s="17">
        <f>SUM(E101:K101)</f>
        <v>0</v>
      </c>
      <c r="M101" s="42">
        <f>Invoer!H55</f>
        <v>0</v>
      </c>
      <c r="N101" s="42">
        <f>Invoer!W55</f>
        <v>0</v>
      </c>
      <c r="O101" s="42">
        <f>Invoer!AB55</f>
        <v>0</v>
      </c>
      <c r="P101" s="42">
        <f>Invoer!AL55</f>
        <v>0</v>
      </c>
      <c r="Q101" s="42">
        <f>Invoer!BA55</f>
        <v>0</v>
      </c>
      <c r="R101" s="41">
        <f>Invoer!BF55</f>
        <v>0</v>
      </c>
      <c r="S101" s="41">
        <f>Invoer!BP55</f>
        <v>0</v>
      </c>
      <c r="T101" s="43">
        <f>SUM(M101:S101)</f>
        <v>0</v>
      </c>
      <c r="U101" s="1">
        <f>T101+L101</f>
        <v>0</v>
      </c>
      <c r="V101" s="41">
        <f>RANK(U101,U$5:U$169)</f>
        <v>65</v>
      </c>
      <c r="W101" s="17"/>
      <c r="X101" s="1"/>
    </row>
    <row r="102" spans="1:24" ht="18" customHeight="1">
      <c r="A102" s="17"/>
      <c r="B102" s="4"/>
      <c r="C102" s="59" t="str">
        <f>Invoer!B56</f>
        <v>Gideonse Jaap</v>
      </c>
      <c r="D102" s="17"/>
      <c r="E102" s="41">
        <f>Invoer!C56</f>
        <v>0</v>
      </c>
      <c r="F102" s="41">
        <f>Invoer!M56</f>
        <v>0</v>
      </c>
      <c r="G102" s="41">
        <f>Invoer!R56</f>
        <v>0</v>
      </c>
      <c r="H102" s="41">
        <f>Invoer!AG56</f>
        <v>0</v>
      </c>
      <c r="I102" s="41">
        <f>Invoer!AQ56</f>
        <v>0</v>
      </c>
      <c r="J102" s="41">
        <f>Invoer!AV56</f>
        <v>0</v>
      </c>
      <c r="K102" s="41">
        <f>Invoer!BK56</f>
        <v>0</v>
      </c>
      <c r="L102" s="17">
        <f>SUM(E102:K102)</f>
        <v>0</v>
      </c>
      <c r="M102" s="42">
        <f>Invoer!H56</f>
        <v>0</v>
      </c>
      <c r="N102" s="42">
        <f>Invoer!W56</f>
        <v>0</v>
      </c>
      <c r="O102" s="42">
        <f>Invoer!AB56</f>
        <v>0</v>
      </c>
      <c r="P102" s="42">
        <f>Invoer!AL56</f>
        <v>0</v>
      </c>
      <c r="Q102" s="42">
        <f>Invoer!BA56</f>
        <v>0</v>
      </c>
      <c r="R102" s="41">
        <f>Invoer!BF56</f>
        <v>0</v>
      </c>
      <c r="S102" s="41">
        <f>Invoer!BP56</f>
        <v>0</v>
      </c>
      <c r="T102" s="43">
        <f>SUM(M102:S102)</f>
        <v>0</v>
      </c>
      <c r="U102" s="1">
        <f>T102+L102</f>
        <v>0</v>
      </c>
      <c r="V102" s="41">
        <f>RANK(U102,U$5:U$169)</f>
        <v>65</v>
      </c>
      <c r="W102" s="17"/>
      <c r="X102" s="1"/>
    </row>
    <row r="103" spans="1:24" ht="18" customHeight="1">
      <c r="A103" s="17"/>
      <c r="B103" s="4"/>
      <c r="C103" s="59" t="str">
        <f>Invoer!B58</f>
        <v>Gillissen Wout (J15)</v>
      </c>
      <c r="D103" s="17"/>
      <c r="E103" s="41">
        <f>Invoer!C58</f>
        <v>0</v>
      </c>
      <c r="F103" s="41">
        <f>Invoer!M58</f>
        <v>0</v>
      </c>
      <c r="G103" s="41">
        <f>Invoer!R58</f>
        <v>0</v>
      </c>
      <c r="H103" s="41">
        <f>Invoer!AG58</f>
        <v>0</v>
      </c>
      <c r="I103" s="41">
        <f>Invoer!AQ58</f>
        <v>0</v>
      </c>
      <c r="J103" s="41">
        <f>Invoer!AV58</f>
        <v>0</v>
      </c>
      <c r="K103" s="41">
        <f>Invoer!BK58</f>
        <v>0</v>
      </c>
      <c r="L103" s="17">
        <f>SUM(E103:K103)</f>
        <v>0</v>
      </c>
      <c r="M103" s="42">
        <f>Invoer!H58</f>
        <v>0</v>
      </c>
      <c r="N103" s="42">
        <f>Invoer!W58</f>
        <v>0</v>
      </c>
      <c r="O103" s="42">
        <f>Invoer!AB58</f>
        <v>0</v>
      </c>
      <c r="P103" s="42">
        <f>Invoer!AL58</f>
        <v>0</v>
      </c>
      <c r="Q103" s="42">
        <f>Invoer!BA58</f>
        <v>0</v>
      </c>
      <c r="R103" s="41">
        <f>Invoer!BF58</f>
        <v>0</v>
      </c>
      <c r="S103" s="41">
        <f>Invoer!BP58</f>
        <v>0</v>
      </c>
      <c r="T103" s="43">
        <f>SUM(M103:S103)</f>
        <v>0</v>
      </c>
      <c r="U103" s="1">
        <f>T103+L103</f>
        <v>0</v>
      </c>
      <c r="V103" s="41">
        <f>RANK(U103,U$5:U$169)</f>
        <v>65</v>
      </c>
      <c r="W103" s="17"/>
      <c r="X103" s="1"/>
    </row>
    <row r="104" spans="1:24" ht="18" customHeight="1">
      <c r="A104" s="17"/>
      <c r="B104" s="4"/>
      <c r="C104" s="59" t="str">
        <f>Invoer!B59</f>
        <v>Hamming Henk</v>
      </c>
      <c r="D104" s="17"/>
      <c r="E104" s="41">
        <f>Invoer!C59</f>
        <v>0</v>
      </c>
      <c r="F104" s="41">
        <f>Invoer!M59</f>
        <v>0</v>
      </c>
      <c r="G104" s="41">
        <f>Invoer!R59</f>
        <v>0</v>
      </c>
      <c r="H104" s="41">
        <f>Invoer!AG59</f>
        <v>0</v>
      </c>
      <c r="I104" s="41">
        <f>Invoer!AQ59</f>
        <v>0</v>
      </c>
      <c r="J104" s="41">
        <f>Invoer!AV59</f>
        <v>0</v>
      </c>
      <c r="K104" s="41">
        <f>Invoer!BK59</f>
        <v>0</v>
      </c>
      <c r="L104" s="17">
        <f>SUM(E104:K104)</f>
        <v>0</v>
      </c>
      <c r="M104" s="42">
        <f>Invoer!H59</f>
        <v>0</v>
      </c>
      <c r="N104" s="42">
        <f>Invoer!W59</f>
        <v>0</v>
      </c>
      <c r="O104" s="42">
        <f>Invoer!AB59</f>
        <v>0</v>
      </c>
      <c r="P104" s="42">
        <f>Invoer!AL59</f>
        <v>0</v>
      </c>
      <c r="Q104" s="42">
        <f>Invoer!BA59</f>
        <v>0</v>
      </c>
      <c r="R104" s="41">
        <f>Invoer!BF59</f>
        <v>0</v>
      </c>
      <c r="S104" s="41">
        <f>Invoer!BP59</f>
        <v>0</v>
      </c>
      <c r="T104" s="43">
        <f>SUM(M104:S104)</f>
        <v>0</v>
      </c>
      <c r="U104" s="1">
        <f>T104+L104</f>
        <v>0</v>
      </c>
      <c r="V104" s="41">
        <f>RANK(U104,U$5:U$169)</f>
        <v>65</v>
      </c>
      <c r="W104" s="17"/>
      <c r="X104" s="1"/>
    </row>
    <row r="105" spans="1:24" ht="18" customHeight="1">
      <c r="A105" s="17"/>
      <c r="B105" s="4"/>
      <c r="C105" s="59" t="str">
        <f>Invoer!B60</f>
        <v>Harinck Bert</v>
      </c>
      <c r="D105" s="17"/>
      <c r="E105" s="41">
        <f>Invoer!C60</f>
        <v>0</v>
      </c>
      <c r="F105" s="41">
        <f>Invoer!M60</f>
        <v>0</v>
      </c>
      <c r="G105" s="41">
        <f>Invoer!R60</f>
        <v>0</v>
      </c>
      <c r="H105" s="41">
        <f>Invoer!AG60</f>
        <v>0</v>
      </c>
      <c r="I105" s="41">
        <f>Invoer!AQ60</f>
        <v>0</v>
      </c>
      <c r="J105" s="41">
        <f>Invoer!AV60</f>
        <v>0</v>
      </c>
      <c r="K105" s="41">
        <f>Invoer!BK60</f>
        <v>0</v>
      </c>
      <c r="L105" s="17">
        <f>SUM(E105:K105)</f>
        <v>0</v>
      </c>
      <c r="M105" s="42">
        <f>Invoer!H60</f>
        <v>0</v>
      </c>
      <c r="N105" s="42">
        <f>Invoer!W60</f>
        <v>0</v>
      </c>
      <c r="O105" s="42">
        <f>Invoer!AB60</f>
        <v>0</v>
      </c>
      <c r="P105" s="42">
        <f>Invoer!AL60</f>
        <v>0</v>
      </c>
      <c r="Q105" s="42">
        <f>Invoer!BA60</f>
        <v>0</v>
      </c>
      <c r="R105" s="41">
        <f>Invoer!BF60</f>
        <v>0</v>
      </c>
      <c r="S105" s="41">
        <f>Invoer!BP60</f>
        <v>0</v>
      </c>
      <c r="T105" s="43">
        <f>SUM(M105:S105)</f>
        <v>0</v>
      </c>
      <c r="U105" s="1">
        <f>T105+L105</f>
        <v>0</v>
      </c>
      <c r="V105" s="41">
        <f>RANK(U105,U$5:U$169)</f>
        <v>65</v>
      </c>
      <c r="W105" s="17"/>
      <c r="X105" s="1"/>
    </row>
    <row r="106" spans="1:24" ht="18" customHeight="1">
      <c r="A106" s="17"/>
      <c r="B106" s="4"/>
      <c r="C106" s="59" t="str">
        <f>Invoer!B61</f>
        <v>Hengst Piet</v>
      </c>
      <c r="D106" s="17"/>
      <c r="E106" s="41">
        <f>Invoer!C61</f>
        <v>0</v>
      </c>
      <c r="F106" s="41">
        <f>Invoer!M61</f>
        <v>0</v>
      </c>
      <c r="G106" s="41">
        <f>Invoer!R61</f>
        <v>0</v>
      </c>
      <c r="H106" s="41">
        <f>Invoer!AG61</f>
        <v>0</v>
      </c>
      <c r="I106" s="41">
        <f>Invoer!AQ61</f>
        <v>0</v>
      </c>
      <c r="J106" s="41">
        <f>Invoer!AV61</f>
        <v>0</v>
      </c>
      <c r="K106" s="41">
        <f>Invoer!BK61</f>
        <v>0</v>
      </c>
      <c r="L106" s="17">
        <f>SUM(E106:K106)</f>
        <v>0</v>
      </c>
      <c r="M106" s="42">
        <f>Invoer!H61</f>
        <v>0</v>
      </c>
      <c r="N106" s="42">
        <f>Invoer!W61</f>
        <v>0</v>
      </c>
      <c r="O106" s="42">
        <f>Invoer!AB61</f>
        <v>0</v>
      </c>
      <c r="P106" s="42">
        <f>Invoer!AL61</f>
        <v>0</v>
      </c>
      <c r="Q106" s="42">
        <f>Invoer!BA61</f>
        <v>0</v>
      </c>
      <c r="R106" s="41">
        <f>Invoer!BF61</f>
        <v>0</v>
      </c>
      <c r="S106" s="41">
        <f>Invoer!BP61</f>
        <v>0</v>
      </c>
      <c r="T106" s="43">
        <f>SUM(M106:S106)</f>
        <v>0</v>
      </c>
      <c r="U106" s="1">
        <f>T106+L106</f>
        <v>0</v>
      </c>
      <c r="V106" s="41">
        <f>RANK(U106,U$5:U$169)</f>
        <v>65</v>
      </c>
      <c r="W106" s="17"/>
      <c r="X106" s="1"/>
    </row>
    <row r="107" spans="1:24" ht="18" customHeight="1">
      <c r="A107" s="17"/>
      <c r="B107" s="4"/>
      <c r="C107" s="59" t="str">
        <f>Invoer!B63</f>
        <v>Houmes Bennie</v>
      </c>
      <c r="D107" s="17"/>
      <c r="E107" s="41">
        <f>Invoer!C63</f>
        <v>0</v>
      </c>
      <c r="F107" s="41">
        <f>Invoer!M63</f>
        <v>0</v>
      </c>
      <c r="G107" s="41">
        <f>Invoer!R63</f>
        <v>0</v>
      </c>
      <c r="H107" s="41">
        <f>Invoer!AG63</f>
        <v>0</v>
      </c>
      <c r="I107" s="41">
        <f>Invoer!AQ63</f>
        <v>0</v>
      </c>
      <c r="J107" s="41">
        <f>Invoer!AV63</f>
        <v>0</v>
      </c>
      <c r="K107" s="41">
        <f>Invoer!BK63</f>
        <v>0</v>
      </c>
      <c r="L107" s="17">
        <f>SUM(E107:K107)</f>
        <v>0</v>
      </c>
      <c r="M107" s="42">
        <f>Invoer!H63</f>
        <v>0</v>
      </c>
      <c r="N107" s="42">
        <f>Invoer!W63</f>
        <v>0</v>
      </c>
      <c r="O107" s="42">
        <f>Invoer!AB63</f>
        <v>0</v>
      </c>
      <c r="P107" s="42">
        <f>Invoer!AL63</f>
        <v>0</v>
      </c>
      <c r="Q107" s="42">
        <f>Invoer!BA63</f>
        <v>0</v>
      </c>
      <c r="R107" s="41">
        <f>Invoer!BF63</f>
        <v>0</v>
      </c>
      <c r="S107" s="41">
        <f>Invoer!BP63</f>
        <v>0</v>
      </c>
      <c r="T107" s="43">
        <f>SUM(M107:S107)</f>
        <v>0</v>
      </c>
      <c r="U107" s="1">
        <f>T107+L107</f>
        <v>0</v>
      </c>
      <c r="V107" s="41">
        <f>RANK(U107,U$5:U$169)</f>
        <v>65</v>
      </c>
      <c r="W107" s="17"/>
      <c r="X107" s="1"/>
    </row>
    <row r="108" spans="1:24" ht="18" customHeight="1">
      <c r="A108" s="17"/>
      <c r="B108" s="4"/>
      <c r="C108" s="59" t="str">
        <f>Invoer!B64</f>
        <v>Houmes Wim</v>
      </c>
      <c r="D108" s="17"/>
      <c r="E108" s="41">
        <f>Invoer!C64</f>
        <v>0</v>
      </c>
      <c r="F108" s="41">
        <f>Invoer!M64</f>
        <v>0</v>
      </c>
      <c r="G108" s="41">
        <f>Invoer!R64</f>
        <v>0</v>
      </c>
      <c r="H108" s="41">
        <f>Invoer!AG64</f>
        <v>0</v>
      </c>
      <c r="I108" s="41">
        <f>Invoer!AQ64</f>
        <v>0</v>
      </c>
      <c r="J108" s="41">
        <f>Invoer!AV64</f>
        <v>0</v>
      </c>
      <c r="K108" s="41">
        <f>Invoer!BK64</f>
        <v>0</v>
      </c>
      <c r="L108" s="17">
        <f>SUM(E108:K108)</f>
        <v>0</v>
      </c>
      <c r="M108" s="42">
        <f>Invoer!H64</f>
        <v>0</v>
      </c>
      <c r="N108" s="42">
        <f>Invoer!W64</f>
        <v>0</v>
      </c>
      <c r="O108" s="42">
        <f>Invoer!AB64</f>
        <v>0</v>
      </c>
      <c r="P108" s="42">
        <f>Invoer!AL64</f>
        <v>0</v>
      </c>
      <c r="Q108" s="42">
        <f>Invoer!BA64</f>
        <v>0</v>
      </c>
      <c r="R108" s="41">
        <f>Invoer!BF64</f>
        <v>0</v>
      </c>
      <c r="S108" s="41">
        <f>Invoer!BP64</f>
        <v>0</v>
      </c>
      <c r="T108" s="43">
        <f>SUM(M108:S108)</f>
        <v>0</v>
      </c>
      <c r="U108" s="1">
        <f>T108+L108</f>
        <v>0</v>
      </c>
      <c r="V108" s="41">
        <f>RANK(U108,U$5:U$169)</f>
        <v>65</v>
      </c>
      <c r="W108" s="17"/>
      <c r="X108" s="1"/>
    </row>
    <row r="109" spans="1:24" ht="18" customHeight="1">
      <c r="A109" s="17"/>
      <c r="B109" s="4"/>
      <c r="C109" s="59" t="str">
        <f>Invoer!B65</f>
        <v>Huibregtse Hilbert</v>
      </c>
      <c r="D109" s="17"/>
      <c r="E109" s="41">
        <f>Invoer!C65</f>
        <v>0</v>
      </c>
      <c r="F109" s="41">
        <f>Invoer!M65</f>
        <v>0</v>
      </c>
      <c r="G109" s="41">
        <f>Invoer!R65</f>
        <v>0</v>
      </c>
      <c r="H109" s="41">
        <f>Invoer!AG65</f>
        <v>0</v>
      </c>
      <c r="I109" s="41">
        <f>Invoer!AQ65</f>
        <v>0</v>
      </c>
      <c r="J109" s="41">
        <f>Invoer!AV65</f>
        <v>0</v>
      </c>
      <c r="K109" s="41">
        <f>Invoer!BK65</f>
        <v>0</v>
      </c>
      <c r="L109" s="17">
        <f>SUM(E109:K109)</f>
        <v>0</v>
      </c>
      <c r="M109" s="42">
        <f>Invoer!H65</f>
        <v>0</v>
      </c>
      <c r="N109" s="42">
        <f>Invoer!W65</f>
        <v>0</v>
      </c>
      <c r="O109" s="42">
        <f>Invoer!AB65</f>
        <v>0</v>
      </c>
      <c r="P109" s="42">
        <f>Invoer!AL65</f>
        <v>0</v>
      </c>
      <c r="Q109" s="42">
        <f>Invoer!BA65</f>
        <v>0</v>
      </c>
      <c r="R109" s="41">
        <f>Invoer!BF65</f>
        <v>0</v>
      </c>
      <c r="S109" s="41">
        <f>Invoer!BP65</f>
        <v>0</v>
      </c>
      <c r="T109" s="43">
        <f>SUM(M109:S109)</f>
        <v>0</v>
      </c>
      <c r="U109" s="1">
        <f>T109+L109</f>
        <v>0</v>
      </c>
      <c r="V109" s="41">
        <f>RANK(U109,U$5:U$169)</f>
        <v>65</v>
      </c>
      <c r="W109" s="17"/>
      <c r="X109" s="1"/>
    </row>
    <row r="110" spans="1:24" ht="18" customHeight="1">
      <c r="A110" s="17"/>
      <c r="B110" s="4"/>
      <c r="C110" s="59" t="str">
        <f>Invoer!B66</f>
        <v>Huibregtse Peter</v>
      </c>
      <c r="D110" s="17"/>
      <c r="E110" s="41">
        <f>Invoer!C66</f>
        <v>0</v>
      </c>
      <c r="F110" s="41">
        <f>Invoer!M66</f>
        <v>0</v>
      </c>
      <c r="G110" s="41">
        <f>Invoer!R66</f>
        <v>0</v>
      </c>
      <c r="H110" s="41">
        <f>Invoer!AG66</f>
        <v>0</v>
      </c>
      <c r="I110" s="41">
        <f>Invoer!AQ66</f>
        <v>0</v>
      </c>
      <c r="J110" s="41">
        <f>Invoer!AV66</f>
        <v>0</v>
      </c>
      <c r="K110" s="41">
        <f>Invoer!BK66</f>
        <v>0</v>
      </c>
      <c r="L110" s="17">
        <f>SUM(E110:K110)</f>
        <v>0</v>
      </c>
      <c r="M110" s="42">
        <f>Invoer!H66</f>
        <v>0</v>
      </c>
      <c r="N110" s="42">
        <f>Invoer!W66</f>
        <v>0</v>
      </c>
      <c r="O110" s="42">
        <f>Invoer!AB66</f>
        <v>0</v>
      </c>
      <c r="P110" s="42">
        <f>Invoer!AL66</f>
        <v>0</v>
      </c>
      <c r="Q110" s="42">
        <f>Invoer!BA66</f>
        <v>0</v>
      </c>
      <c r="R110" s="41">
        <f>Invoer!BF66</f>
        <v>0</v>
      </c>
      <c r="S110" s="41">
        <f>Invoer!BP66</f>
        <v>0</v>
      </c>
      <c r="T110" s="43">
        <f>SUM(M110:S110)</f>
        <v>0</v>
      </c>
      <c r="U110" s="1">
        <f>T110+L110</f>
        <v>0</v>
      </c>
      <c r="V110" s="41">
        <f>RANK(U110,U$5:U$169)</f>
        <v>65</v>
      </c>
      <c r="W110" s="17"/>
      <c r="X110" s="1"/>
    </row>
    <row r="111" spans="1:24" ht="18" customHeight="1">
      <c r="A111" s="17"/>
      <c r="B111" s="4"/>
      <c r="C111" s="59" t="str">
        <f>Invoer!B68</f>
        <v>Huibregtse Raymo (B)</v>
      </c>
      <c r="D111" s="17"/>
      <c r="E111" s="41">
        <f>Invoer!C68</f>
        <v>0</v>
      </c>
      <c r="F111" s="41">
        <f>Invoer!M68</f>
        <v>0</v>
      </c>
      <c r="G111" s="41">
        <f>Invoer!R68</f>
        <v>0</v>
      </c>
      <c r="H111" s="41">
        <f>Invoer!AG68</f>
        <v>0</v>
      </c>
      <c r="I111" s="41">
        <f>Invoer!AQ68</f>
        <v>0</v>
      </c>
      <c r="J111" s="41">
        <f>Invoer!AV68</f>
        <v>0</v>
      </c>
      <c r="K111" s="41">
        <f>Invoer!BK68</f>
        <v>0</v>
      </c>
      <c r="L111" s="17">
        <f>SUM(E111:K111)</f>
        <v>0</v>
      </c>
      <c r="M111" s="42">
        <f>Invoer!H68</f>
        <v>0</v>
      </c>
      <c r="N111" s="42">
        <f>Invoer!W68</f>
        <v>0</v>
      </c>
      <c r="O111" s="42">
        <f>Invoer!AB68</f>
        <v>0</v>
      </c>
      <c r="P111" s="42">
        <f>Invoer!AL68</f>
        <v>0</v>
      </c>
      <c r="Q111" s="42">
        <f>Invoer!BA68</f>
        <v>0</v>
      </c>
      <c r="R111" s="41">
        <f>Invoer!BF68</f>
        <v>0</v>
      </c>
      <c r="S111" s="41">
        <f>Invoer!BP68</f>
        <v>0</v>
      </c>
      <c r="T111" s="43">
        <f>SUM(M111:S111)</f>
        <v>0</v>
      </c>
      <c r="U111" s="1">
        <f>T111+L111</f>
        <v>0</v>
      </c>
      <c r="V111" s="41">
        <f>RANK(U111,U$5:U$169)</f>
        <v>65</v>
      </c>
      <c r="W111" s="17"/>
      <c r="X111" s="1"/>
    </row>
    <row r="112" spans="1:24" ht="18" customHeight="1">
      <c r="A112" s="17"/>
      <c r="B112" s="4"/>
      <c r="C112" s="59" t="str">
        <f>Invoer!B69</f>
        <v>Huiszoon Felix</v>
      </c>
      <c r="D112" s="17"/>
      <c r="E112" s="41">
        <f>Invoer!C69</f>
        <v>0</v>
      </c>
      <c r="F112" s="41">
        <f>Invoer!M69</f>
        <v>0</v>
      </c>
      <c r="G112" s="41">
        <f>Invoer!R69</f>
        <v>0</v>
      </c>
      <c r="H112" s="41">
        <f>Invoer!AG69</f>
        <v>0</v>
      </c>
      <c r="I112" s="41">
        <f>Invoer!AQ69</f>
        <v>0</v>
      </c>
      <c r="J112" s="41">
        <f>Invoer!AV69</f>
        <v>0</v>
      </c>
      <c r="K112" s="41">
        <f>Invoer!BK69</f>
        <v>0</v>
      </c>
      <c r="L112" s="17">
        <f>SUM(E112:K112)</f>
        <v>0</v>
      </c>
      <c r="M112" s="42">
        <f>Invoer!H69</f>
        <v>0</v>
      </c>
      <c r="N112" s="42">
        <f>Invoer!W69</f>
        <v>0</v>
      </c>
      <c r="O112" s="42">
        <f>Invoer!AB69</f>
        <v>0</v>
      </c>
      <c r="P112" s="42">
        <f>Invoer!AL69</f>
        <v>0</v>
      </c>
      <c r="Q112" s="42">
        <f>Invoer!BA69</f>
        <v>0</v>
      </c>
      <c r="R112" s="41">
        <f>Invoer!BF69</f>
        <v>0</v>
      </c>
      <c r="S112" s="41">
        <f>Invoer!BP69</f>
        <v>0</v>
      </c>
      <c r="T112" s="43">
        <f>SUM(M112:S112)</f>
        <v>0</v>
      </c>
      <c r="U112" s="1">
        <f>T112+L112</f>
        <v>0</v>
      </c>
      <c r="V112" s="41">
        <f>RANK(U112,U$5:U$169)</f>
        <v>65</v>
      </c>
      <c r="W112" s="17"/>
      <c r="X112" s="1"/>
    </row>
    <row r="113" spans="1:24" ht="18" customHeight="1">
      <c r="A113" s="17"/>
      <c r="B113" s="4"/>
      <c r="C113" s="59" t="str">
        <f>Invoer!B70</f>
        <v>Jacobs Kees</v>
      </c>
      <c r="D113" s="17"/>
      <c r="E113" s="41">
        <f>Invoer!C70</f>
        <v>0</v>
      </c>
      <c r="F113" s="41">
        <f>Invoer!M70</f>
        <v>0</v>
      </c>
      <c r="G113" s="41">
        <f>Invoer!R70</f>
        <v>0</v>
      </c>
      <c r="H113" s="41">
        <f>Invoer!AG70</f>
        <v>0</v>
      </c>
      <c r="I113" s="41">
        <f>Invoer!AQ70</f>
        <v>0</v>
      </c>
      <c r="J113" s="41">
        <f>Invoer!AV70</f>
        <v>0</v>
      </c>
      <c r="K113" s="41">
        <f>Invoer!BK70</f>
        <v>0</v>
      </c>
      <c r="L113" s="17">
        <f>SUM(E113:K113)</f>
        <v>0</v>
      </c>
      <c r="M113" s="42">
        <f>Invoer!H70</f>
        <v>0</v>
      </c>
      <c r="N113" s="42">
        <f>Invoer!W70</f>
        <v>0</v>
      </c>
      <c r="O113" s="42">
        <f>Invoer!AB70</f>
        <v>0</v>
      </c>
      <c r="P113" s="42">
        <f>Invoer!AL70</f>
        <v>0</v>
      </c>
      <c r="Q113" s="42">
        <f>Invoer!BA70</f>
        <v>0</v>
      </c>
      <c r="R113" s="41">
        <f>Invoer!BF70</f>
        <v>0</v>
      </c>
      <c r="S113" s="41">
        <f>Invoer!BP70</f>
        <v>0</v>
      </c>
      <c r="T113" s="43">
        <f>SUM(M113:S113)</f>
        <v>0</v>
      </c>
      <c r="U113" s="1">
        <f>T113+L113</f>
        <v>0</v>
      </c>
      <c r="V113" s="41">
        <f>RANK(U113,U$5:U$169)</f>
        <v>65</v>
      </c>
      <c r="W113" s="17"/>
      <c r="X113" s="1"/>
    </row>
    <row r="114" spans="1:24" ht="18" customHeight="1">
      <c r="A114" s="17"/>
      <c r="B114" s="4"/>
      <c r="C114" s="59" t="str">
        <f>Invoer!B73</f>
        <v>Janisse Matthijs </v>
      </c>
      <c r="D114" s="17"/>
      <c r="E114" s="41">
        <f>Invoer!C73</f>
        <v>0</v>
      </c>
      <c r="F114" s="41">
        <f>Invoer!M73</f>
        <v>0</v>
      </c>
      <c r="G114" s="41">
        <f>Invoer!R73</f>
        <v>0</v>
      </c>
      <c r="H114" s="41">
        <f>Invoer!AG73</f>
        <v>0</v>
      </c>
      <c r="I114" s="41">
        <f>Invoer!AQ73</f>
        <v>0</v>
      </c>
      <c r="J114" s="41">
        <f>Invoer!AV73</f>
        <v>0</v>
      </c>
      <c r="K114" s="41">
        <f>Invoer!BK73</f>
        <v>0</v>
      </c>
      <c r="L114" s="17">
        <f>SUM(E114:K114)</f>
        <v>0</v>
      </c>
      <c r="M114" s="42">
        <f>Invoer!H73</f>
        <v>0</v>
      </c>
      <c r="N114" s="42">
        <f>Invoer!W73</f>
        <v>0</v>
      </c>
      <c r="O114" s="42">
        <f>Invoer!AB73</f>
        <v>0</v>
      </c>
      <c r="P114" s="42">
        <f>Invoer!AL73</f>
        <v>0</v>
      </c>
      <c r="Q114" s="42">
        <f>Invoer!BA73</f>
        <v>0</v>
      </c>
      <c r="R114" s="41">
        <f>Invoer!BF73</f>
        <v>0</v>
      </c>
      <c r="S114" s="41">
        <f>Invoer!BP73</f>
        <v>0</v>
      </c>
      <c r="T114" s="43">
        <f>SUM(M114:S114)</f>
        <v>0</v>
      </c>
      <c r="U114" s="1">
        <f>T114+L114</f>
        <v>0</v>
      </c>
      <c r="V114" s="41">
        <f>RANK(U114,U$5:U$169)</f>
        <v>65</v>
      </c>
      <c r="W114" s="17"/>
      <c r="X114" s="1"/>
    </row>
    <row r="115" spans="1:24" ht="18" customHeight="1">
      <c r="A115" s="17"/>
      <c r="B115" s="4"/>
      <c r="C115" s="59" t="str">
        <f>Invoer!B75</f>
        <v>Janse Aart</v>
      </c>
      <c r="D115" s="17"/>
      <c r="E115" s="41">
        <f>Invoer!C75</f>
        <v>0</v>
      </c>
      <c r="F115" s="41">
        <f>Invoer!M75</f>
        <v>0</v>
      </c>
      <c r="G115" s="41">
        <f>Invoer!R75</f>
        <v>0</v>
      </c>
      <c r="H115" s="41">
        <f>Invoer!AG75</f>
        <v>0</v>
      </c>
      <c r="I115" s="41">
        <f>Invoer!AQ75</f>
        <v>0</v>
      </c>
      <c r="J115" s="41">
        <f>Invoer!AV75</f>
        <v>0</v>
      </c>
      <c r="K115" s="41">
        <f>Invoer!BK75</f>
        <v>0</v>
      </c>
      <c r="L115" s="17">
        <f>SUM(E115:K115)</f>
        <v>0</v>
      </c>
      <c r="M115" s="42">
        <f>Invoer!H75</f>
        <v>0</v>
      </c>
      <c r="N115" s="42">
        <f>Invoer!W75</f>
        <v>0</v>
      </c>
      <c r="O115" s="42">
        <f>Invoer!AB75</f>
        <v>0</v>
      </c>
      <c r="P115" s="42">
        <f>Invoer!AL75</f>
        <v>0</v>
      </c>
      <c r="Q115" s="42">
        <f>Invoer!BA75</f>
        <v>0</v>
      </c>
      <c r="R115" s="41">
        <f>Invoer!BF75</f>
        <v>0</v>
      </c>
      <c r="S115" s="41">
        <f>Invoer!BP75</f>
        <v>0</v>
      </c>
      <c r="T115" s="43">
        <f>SUM(M115:S115)</f>
        <v>0</v>
      </c>
      <c r="U115" s="1">
        <f>T115+L115</f>
        <v>0</v>
      </c>
      <c r="V115" s="41">
        <f>RANK(U115,U$5:U$169)</f>
        <v>65</v>
      </c>
      <c r="W115" s="17"/>
      <c r="X115" s="1"/>
    </row>
    <row r="116" spans="1:24" ht="18" customHeight="1">
      <c r="A116" s="17"/>
      <c r="B116" s="4"/>
      <c r="C116" s="59" t="str">
        <f>Invoer!B76</f>
        <v>Janse Mariska (A)</v>
      </c>
      <c r="D116" s="17"/>
      <c r="E116" s="41">
        <f>Invoer!C76</f>
        <v>0</v>
      </c>
      <c r="F116" s="41">
        <f>Invoer!M76</f>
        <v>0</v>
      </c>
      <c r="G116" s="41">
        <f>Invoer!R76</f>
        <v>0</v>
      </c>
      <c r="H116" s="41">
        <f>Invoer!AG76</f>
        <v>0</v>
      </c>
      <c r="I116" s="41">
        <f>Invoer!AQ76</f>
        <v>0</v>
      </c>
      <c r="J116" s="41">
        <f>Invoer!AV76</f>
        <v>0</v>
      </c>
      <c r="K116" s="41">
        <f>Invoer!BK76</f>
        <v>0</v>
      </c>
      <c r="L116" s="17">
        <f>SUM(E116:K116)</f>
        <v>0</v>
      </c>
      <c r="M116" s="42">
        <f>Invoer!H76</f>
        <v>0</v>
      </c>
      <c r="N116" s="42">
        <f>Invoer!W76</f>
        <v>0</v>
      </c>
      <c r="O116" s="42">
        <f>Invoer!AB76</f>
        <v>0</v>
      </c>
      <c r="P116" s="42">
        <f>Invoer!AL76</f>
        <v>0</v>
      </c>
      <c r="Q116" s="42">
        <f>Invoer!BA76</f>
        <v>0</v>
      </c>
      <c r="R116" s="41">
        <f>Invoer!BF76</f>
        <v>0</v>
      </c>
      <c r="S116" s="41">
        <f>Invoer!BP76</f>
        <v>0</v>
      </c>
      <c r="T116" s="43">
        <f>SUM(M116:S116)</f>
        <v>0</v>
      </c>
      <c r="U116" s="1">
        <f>T116+L116</f>
        <v>0</v>
      </c>
      <c r="V116" s="41">
        <f>RANK(U116,U$5:U$169)</f>
        <v>65</v>
      </c>
      <c r="W116" s="17"/>
      <c r="X116" s="1"/>
    </row>
    <row r="117" spans="1:24" ht="18" customHeight="1">
      <c r="A117" s="17"/>
      <c r="B117" s="4"/>
      <c r="C117" s="59" t="str">
        <f>Invoer!B77</f>
        <v>Jong Ton  de</v>
      </c>
      <c r="D117" s="17"/>
      <c r="E117" s="41">
        <f>Invoer!C77</f>
        <v>0</v>
      </c>
      <c r="F117" s="41">
        <f>Invoer!M77</f>
        <v>0</v>
      </c>
      <c r="G117" s="41">
        <f>Invoer!R77</f>
        <v>0</v>
      </c>
      <c r="H117" s="41">
        <f>Invoer!AG77</f>
        <v>0</v>
      </c>
      <c r="I117" s="41">
        <f>Invoer!AQ77</f>
        <v>0</v>
      </c>
      <c r="J117" s="41">
        <f>Invoer!AV77</f>
        <v>0</v>
      </c>
      <c r="K117" s="41">
        <f>Invoer!BK77</f>
        <v>0</v>
      </c>
      <c r="L117" s="17">
        <f>SUM(E117:K117)</f>
        <v>0</v>
      </c>
      <c r="M117" s="42">
        <f>Invoer!H77</f>
        <v>0</v>
      </c>
      <c r="N117" s="42">
        <f>Invoer!W77</f>
        <v>0</v>
      </c>
      <c r="O117" s="42">
        <f>Invoer!AB77</f>
        <v>0</v>
      </c>
      <c r="P117" s="42">
        <f>Invoer!AL77</f>
        <v>0</v>
      </c>
      <c r="Q117" s="42">
        <f>Invoer!BA77</f>
        <v>0</v>
      </c>
      <c r="R117" s="41">
        <f>Invoer!BF77</f>
        <v>0</v>
      </c>
      <c r="S117" s="41">
        <f>Invoer!BP77</f>
        <v>0</v>
      </c>
      <c r="T117" s="43">
        <f>SUM(M117:S117)</f>
        <v>0</v>
      </c>
      <c r="U117" s="1">
        <f>T117+L117</f>
        <v>0</v>
      </c>
      <c r="V117" s="41">
        <f>RANK(U117,U$5:U$169)</f>
        <v>65</v>
      </c>
      <c r="W117" s="17"/>
      <c r="X117" s="1"/>
    </row>
    <row r="118" spans="1:24" ht="18" customHeight="1">
      <c r="A118" s="17"/>
      <c r="B118" s="4"/>
      <c r="C118" s="59" t="str">
        <f>Invoer!B78</f>
        <v>Jonge J.A. de</v>
      </c>
      <c r="D118" s="17"/>
      <c r="E118" s="41">
        <f>Invoer!C78</f>
        <v>0</v>
      </c>
      <c r="F118" s="41">
        <f>Invoer!M78</f>
        <v>0</v>
      </c>
      <c r="G118" s="41">
        <f>Invoer!R78</f>
        <v>0</v>
      </c>
      <c r="H118" s="41">
        <f>Invoer!AG78</f>
        <v>0</v>
      </c>
      <c r="I118" s="41">
        <f>Invoer!AQ78</f>
        <v>0</v>
      </c>
      <c r="J118" s="41">
        <f>Invoer!AV78</f>
        <v>0</v>
      </c>
      <c r="K118" s="41">
        <f>Invoer!BK78</f>
        <v>0</v>
      </c>
      <c r="L118" s="17">
        <f>SUM(E118:K118)</f>
        <v>0</v>
      </c>
      <c r="M118" s="42">
        <f>Invoer!H78</f>
        <v>0</v>
      </c>
      <c r="N118" s="42">
        <f>Invoer!W78</f>
        <v>0</v>
      </c>
      <c r="O118" s="42">
        <f>Invoer!AB78</f>
        <v>0</v>
      </c>
      <c r="P118" s="42">
        <f>Invoer!AL78</f>
        <v>0</v>
      </c>
      <c r="Q118" s="42">
        <f>Invoer!BA78</f>
        <v>0</v>
      </c>
      <c r="R118" s="41">
        <f>Invoer!BF78</f>
        <v>0</v>
      </c>
      <c r="S118" s="41">
        <f>Invoer!BP78</f>
        <v>0</v>
      </c>
      <c r="T118" s="43">
        <f>SUM(M118:S118)</f>
        <v>0</v>
      </c>
      <c r="U118" s="1">
        <f>T118+L118</f>
        <v>0</v>
      </c>
      <c r="V118" s="41">
        <f>RANK(U118,U$5:U$169)</f>
        <v>65</v>
      </c>
      <c r="W118" s="17"/>
      <c r="X118" s="1"/>
    </row>
    <row r="119" spans="1:24" ht="18" customHeight="1">
      <c r="A119" s="17"/>
      <c r="B119" s="4"/>
      <c r="C119" s="59" t="str">
        <f>Invoer!B79</f>
        <v>Kamp Bertus</v>
      </c>
      <c r="D119" s="17"/>
      <c r="E119" s="41">
        <f>Invoer!C79</f>
        <v>0</v>
      </c>
      <c r="F119" s="41">
        <f>Invoer!M79</f>
        <v>0</v>
      </c>
      <c r="G119" s="41">
        <f>Invoer!R79</f>
        <v>0</v>
      </c>
      <c r="H119" s="41">
        <f>Invoer!AG79</f>
        <v>0</v>
      </c>
      <c r="I119" s="41">
        <f>Invoer!AQ79</f>
        <v>0</v>
      </c>
      <c r="J119" s="41">
        <f>Invoer!AV79</f>
        <v>0</v>
      </c>
      <c r="K119" s="41">
        <f>Invoer!BK79</f>
        <v>0</v>
      </c>
      <c r="L119" s="17">
        <f>SUM(E119:K119)</f>
        <v>0</v>
      </c>
      <c r="M119" s="42">
        <f>Invoer!H79</f>
        <v>0</v>
      </c>
      <c r="N119" s="42">
        <f>Invoer!W79</f>
        <v>0</v>
      </c>
      <c r="O119" s="42">
        <f>Invoer!AB79</f>
        <v>0</v>
      </c>
      <c r="P119" s="42">
        <f>Invoer!AL79</f>
        <v>0</v>
      </c>
      <c r="Q119" s="42">
        <f>Invoer!BA79</f>
        <v>0</v>
      </c>
      <c r="R119" s="41">
        <f>Invoer!BF79</f>
        <v>0</v>
      </c>
      <c r="S119" s="41">
        <f>Invoer!BP79</f>
        <v>0</v>
      </c>
      <c r="T119" s="43">
        <f>SUM(M119:S119)</f>
        <v>0</v>
      </c>
      <c r="U119" s="1">
        <f>T119+L119</f>
        <v>0</v>
      </c>
      <c r="V119" s="41">
        <f>RANK(U119,U$5:U$169)</f>
        <v>65</v>
      </c>
      <c r="W119" s="17"/>
      <c r="X119" s="1"/>
    </row>
    <row r="120" spans="1:24" ht="18" customHeight="1">
      <c r="A120" s="17"/>
      <c r="B120" s="4"/>
      <c r="C120" s="59" t="str">
        <f>Invoer!B81</f>
        <v>Keulen Kees van</v>
      </c>
      <c r="D120" s="17"/>
      <c r="E120" s="41">
        <f>Invoer!C81</f>
        <v>0</v>
      </c>
      <c r="F120" s="41">
        <f>Invoer!M81</f>
        <v>0</v>
      </c>
      <c r="G120" s="41">
        <f>Invoer!R81</f>
        <v>0</v>
      </c>
      <c r="H120" s="41">
        <f>Invoer!AG81</f>
        <v>0</v>
      </c>
      <c r="I120" s="41">
        <f>Invoer!AQ81</f>
        <v>0</v>
      </c>
      <c r="J120" s="41">
        <f>Invoer!AV81</f>
        <v>0</v>
      </c>
      <c r="K120" s="41">
        <f>Invoer!BK81</f>
        <v>0</v>
      </c>
      <c r="L120" s="17">
        <f>SUM(E120:K120)</f>
        <v>0</v>
      </c>
      <c r="M120" s="42">
        <f>Invoer!H81</f>
        <v>0</v>
      </c>
      <c r="N120" s="42">
        <f>Invoer!W81</f>
        <v>0</v>
      </c>
      <c r="O120" s="42">
        <f>Invoer!AB81</f>
        <v>0</v>
      </c>
      <c r="P120" s="42">
        <f>Invoer!AL81</f>
        <v>0</v>
      </c>
      <c r="Q120" s="42">
        <f>Invoer!BA81</f>
        <v>0</v>
      </c>
      <c r="R120" s="41">
        <f>Invoer!BF81</f>
        <v>0</v>
      </c>
      <c r="S120" s="41">
        <f>Invoer!BP81</f>
        <v>0</v>
      </c>
      <c r="T120" s="43">
        <f>SUM(M120:S120)</f>
        <v>0</v>
      </c>
      <c r="U120" s="1">
        <f>T120+L120</f>
        <v>0</v>
      </c>
      <c r="V120" s="41">
        <f>RANK(U120,U$5:U$169)</f>
        <v>65</v>
      </c>
      <c r="W120" s="17"/>
      <c r="X120" s="1"/>
    </row>
    <row r="121" spans="1:24" ht="18" customHeight="1">
      <c r="A121" s="17"/>
      <c r="B121" s="4"/>
      <c r="C121" s="59" t="str">
        <f>Invoer!B83</f>
        <v>Kleinen Leon</v>
      </c>
      <c r="D121" s="17"/>
      <c r="E121" s="41">
        <f>Invoer!C83</f>
        <v>0</v>
      </c>
      <c r="F121" s="41">
        <f>Invoer!M83</f>
        <v>0</v>
      </c>
      <c r="G121" s="41">
        <f>Invoer!R83</f>
        <v>0</v>
      </c>
      <c r="H121" s="41">
        <f>Invoer!AG83</f>
        <v>0</v>
      </c>
      <c r="I121" s="41">
        <f>Invoer!AQ83</f>
        <v>0</v>
      </c>
      <c r="J121" s="41">
        <f>Invoer!AV83</f>
        <v>0</v>
      </c>
      <c r="K121" s="41">
        <f>Invoer!BK83</f>
        <v>0</v>
      </c>
      <c r="L121" s="17">
        <f>SUM(E121:K121)</f>
        <v>0</v>
      </c>
      <c r="M121" s="42">
        <f>Invoer!H83</f>
        <v>0</v>
      </c>
      <c r="N121" s="42">
        <f>Invoer!W83</f>
        <v>0</v>
      </c>
      <c r="O121" s="42">
        <f>Invoer!AB83</f>
        <v>0</v>
      </c>
      <c r="P121" s="42">
        <f>Invoer!AL83</f>
        <v>0</v>
      </c>
      <c r="Q121" s="42">
        <f>Invoer!BA83</f>
        <v>0</v>
      </c>
      <c r="R121" s="41">
        <f>Invoer!BF83</f>
        <v>0</v>
      </c>
      <c r="S121" s="41">
        <f>Invoer!BP83</f>
        <v>0</v>
      </c>
      <c r="T121" s="43">
        <f>SUM(M121:S121)</f>
        <v>0</v>
      </c>
      <c r="U121" s="1">
        <f>T121+L121</f>
        <v>0</v>
      </c>
      <c r="V121" s="41">
        <f>RANK(U121,U$5:U$169)</f>
        <v>65</v>
      </c>
      <c r="W121" s="17"/>
      <c r="X121" s="1"/>
    </row>
    <row r="122" spans="1:24" ht="18" customHeight="1">
      <c r="A122" s="17"/>
      <c r="B122" s="4"/>
      <c r="C122" s="59" t="str">
        <f>Invoer!B87</f>
        <v>Kok Rinus de</v>
      </c>
      <c r="D122" s="17"/>
      <c r="E122" s="41">
        <f>Invoer!C87</f>
        <v>0</v>
      </c>
      <c r="F122" s="41">
        <f>Invoer!M87</f>
        <v>0</v>
      </c>
      <c r="G122" s="41">
        <f>Invoer!R87</f>
        <v>0</v>
      </c>
      <c r="H122" s="41">
        <f>Invoer!AG87</f>
        <v>0</v>
      </c>
      <c r="I122" s="41">
        <f>Invoer!AQ87</f>
        <v>0</v>
      </c>
      <c r="J122" s="41">
        <f>Invoer!AV87</f>
        <v>0</v>
      </c>
      <c r="K122" s="41">
        <f>Invoer!BK87</f>
        <v>0</v>
      </c>
      <c r="L122" s="17">
        <f>SUM(E122:K122)</f>
        <v>0</v>
      </c>
      <c r="M122" s="42">
        <f>Invoer!H87</f>
        <v>0</v>
      </c>
      <c r="N122" s="42">
        <f>Invoer!W87</f>
        <v>0</v>
      </c>
      <c r="O122" s="42">
        <f>Invoer!AB87</f>
        <v>0</v>
      </c>
      <c r="P122" s="42">
        <f>Invoer!AL87</f>
        <v>0</v>
      </c>
      <c r="Q122" s="42">
        <f>Invoer!BA87</f>
        <v>0</v>
      </c>
      <c r="R122" s="41">
        <f>Invoer!BF87</f>
        <v>0</v>
      </c>
      <c r="S122" s="41">
        <f>Invoer!BP87</f>
        <v>0</v>
      </c>
      <c r="T122" s="43">
        <f>SUM(M122:S122)</f>
        <v>0</v>
      </c>
      <c r="U122" s="1">
        <f>T122+L122</f>
        <v>0</v>
      </c>
      <c r="V122" s="41">
        <f>RANK(U122,U$5:U$169)</f>
        <v>65</v>
      </c>
      <c r="W122" s="17"/>
      <c r="X122" s="1"/>
    </row>
    <row r="123" spans="1:24" ht="18" customHeight="1">
      <c r="A123" s="17"/>
      <c r="B123" s="4"/>
      <c r="C123" s="59" t="str">
        <f>Invoer!B89</f>
        <v>Koppejan Kirby (B)</v>
      </c>
      <c r="D123" s="17"/>
      <c r="E123" s="41">
        <f>Invoer!C89</f>
        <v>0</v>
      </c>
      <c r="F123" s="41">
        <f>Invoer!M89</f>
        <v>0</v>
      </c>
      <c r="G123" s="41">
        <f>Invoer!R89</f>
        <v>0</v>
      </c>
      <c r="H123" s="41">
        <f>Invoer!AG89</f>
        <v>0</v>
      </c>
      <c r="I123" s="41">
        <f>Invoer!AQ89</f>
        <v>0</v>
      </c>
      <c r="J123" s="41">
        <f>Invoer!AV89</f>
        <v>0</v>
      </c>
      <c r="K123" s="41">
        <f>Invoer!BK89</f>
        <v>0</v>
      </c>
      <c r="L123" s="17">
        <f>SUM(E123:K123)</f>
        <v>0</v>
      </c>
      <c r="M123" s="42">
        <f>Invoer!H89</f>
        <v>0</v>
      </c>
      <c r="N123" s="42">
        <f>Invoer!W89</f>
        <v>0</v>
      </c>
      <c r="O123" s="42">
        <f>Invoer!AB89</f>
        <v>0</v>
      </c>
      <c r="P123" s="42">
        <f>Invoer!AL89</f>
        <v>0</v>
      </c>
      <c r="Q123" s="42">
        <f>Invoer!BA89</f>
        <v>0</v>
      </c>
      <c r="R123" s="41">
        <f>Invoer!BF89</f>
        <v>0</v>
      </c>
      <c r="S123" s="41">
        <f>Invoer!BP89</f>
        <v>0</v>
      </c>
      <c r="T123" s="43">
        <f>SUM(M123:S123)</f>
        <v>0</v>
      </c>
      <c r="U123" s="1">
        <f>T123+L123</f>
        <v>0</v>
      </c>
      <c r="V123" s="41">
        <f>RANK(U123,U$5:U$169)</f>
        <v>65</v>
      </c>
      <c r="W123" s="17"/>
      <c r="X123" s="1"/>
    </row>
    <row r="124" spans="1:24" ht="18" customHeight="1">
      <c r="A124" s="17"/>
      <c r="B124" s="4"/>
      <c r="C124" s="59" t="str">
        <f>Invoer!B90</f>
        <v>Langosch Michel</v>
      </c>
      <c r="D124" s="17"/>
      <c r="E124" s="41">
        <f>Invoer!C90</f>
        <v>0</v>
      </c>
      <c r="F124" s="41">
        <f>Invoer!M90</f>
        <v>0</v>
      </c>
      <c r="G124" s="41">
        <f>Invoer!R90</f>
        <v>0</v>
      </c>
      <c r="H124" s="41">
        <f>Invoer!AG90</f>
        <v>0</v>
      </c>
      <c r="I124" s="41">
        <f>Invoer!AQ90</f>
        <v>0</v>
      </c>
      <c r="J124" s="41">
        <f>Invoer!AV90</f>
        <v>0</v>
      </c>
      <c r="K124" s="41">
        <f>Invoer!BK90</f>
        <v>0</v>
      </c>
      <c r="L124" s="17">
        <f>SUM(E124:K124)</f>
        <v>0</v>
      </c>
      <c r="M124" s="42">
        <f>Invoer!H90</f>
        <v>0</v>
      </c>
      <c r="N124" s="42">
        <f>Invoer!W90</f>
        <v>0</v>
      </c>
      <c r="O124" s="42">
        <f>Invoer!AB90</f>
        <v>0</v>
      </c>
      <c r="P124" s="42">
        <f>Invoer!AL90</f>
        <v>0</v>
      </c>
      <c r="Q124" s="42">
        <f>Invoer!BA90</f>
        <v>0</v>
      </c>
      <c r="R124" s="41">
        <f>Invoer!BF90</f>
        <v>0</v>
      </c>
      <c r="S124" s="41">
        <f>Invoer!BP90</f>
        <v>0</v>
      </c>
      <c r="T124" s="43">
        <f>SUM(M124:S124)</f>
        <v>0</v>
      </c>
      <c r="U124" s="1">
        <f>T124+L124</f>
        <v>0</v>
      </c>
      <c r="V124" s="41">
        <f>RANK(U124,U$5:U$169)</f>
        <v>65</v>
      </c>
      <c r="W124" s="17"/>
      <c r="X124" s="1"/>
    </row>
    <row r="125" spans="1:24" ht="18" customHeight="1">
      <c r="A125" s="17"/>
      <c r="B125" s="4"/>
      <c r="C125" s="59" t="str">
        <f>Invoer!B91</f>
        <v>Lorello Antonio (J15)</v>
      </c>
      <c r="D125" s="17"/>
      <c r="E125" s="41">
        <f>Invoer!C91</f>
        <v>0</v>
      </c>
      <c r="F125" s="41">
        <f>Invoer!M91</f>
        <v>0</v>
      </c>
      <c r="G125" s="41">
        <f>Invoer!R91</f>
        <v>0</v>
      </c>
      <c r="H125" s="41">
        <f>Invoer!AG91</f>
        <v>0</v>
      </c>
      <c r="I125" s="41">
        <f>Invoer!AQ91</f>
        <v>0</v>
      </c>
      <c r="J125" s="41">
        <f>Invoer!AV91</f>
        <v>0</v>
      </c>
      <c r="K125" s="41">
        <f>Invoer!BK91</f>
        <v>0</v>
      </c>
      <c r="L125" s="17">
        <f>SUM(E125:K125)</f>
        <v>0</v>
      </c>
      <c r="M125" s="42">
        <f>Invoer!H91</f>
        <v>0</v>
      </c>
      <c r="N125" s="42">
        <f>Invoer!W91</f>
        <v>0</v>
      </c>
      <c r="O125" s="42">
        <f>Invoer!AB91</f>
        <v>0</v>
      </c>
      <c r="P125" s="42">
        <f>Invoer!AL91</f>
        <v>0</v>
      </c>
      <c r="Q125" s="42">
        <f>Invoer!BA91</f>
        <v>0</v>
      </c>
      <c r="R125" s="41">
        <f>Invoer!BF91</f>
        <v>0</v>
      </c>
      <c r="S125" s="41">
        <f>Invoer!BP91</f>
        <v>0</v>
      </c>
      <c r="T125" s="43">
        <f>SUM(M125:S125)</f>
        <v>0</v>
      </c>
      <c r="U125" s="1">
        <f>T125+L125</f>
        <v>0</v>
      </c>
      <c r="V125" s="41">
        <f>RANK(U125,U$5:U$169)</f>
        <v>65</v>
      </c>
      <c r="W125" s="17"/>
      <c r="X125" s="1"/>
    </row>
    <row r="126" spans="1:24" ht="18" customHeight="1">
      <c r="A126" s="17"/>
      <c r="B126" s="4"/>
      <c r="C126" s="59" t="str">
        <f>Invoer!B92</f>
        <v>Marteijn Kees</v>
      </c>
      <c r="D126" s="17"/>
      <c r="E126" s="41">
        <f>Invoer!C92</f>
        <v>0</v>
      </c>
      <c r="F126" s="41">
        <f>Invoer!M92</f>
        <v>0</v>
      </c>
      <c r="G126" s="41">
        <f>Invoer!R92</f>
        <v>0</v>
      </c>
      <c r="H126" s="41">
        <f>Invoer!AG92</f>
        <v>0</v>
      </c>
      <c r="I126" s="41">
        <f>Invoer!AQ92</f>
        <v>0</v>
      </c>
      <c r="J126" s="41">
        <f>Invoer!AV92</f>
        <v>0</v>
      </c>
      <c r="K126" s="41">
        <f>Invoer!BK92</f>
        <v>0</v>
      </c>
      <c r="L126" s="17">
        <f>SUM(E126:K126)</f>
        <v>0</v>
      </c>
      <c r="M126" s="42">
        <f>Invoer!H92</f>
        <v>0</v>
      </c>
      <c r="N126" s="42">
        <f>Invoer!W92</f>
        <v>0</v>
      </c>
      <c r="O126" s="42">
        <f>Invoer!AB92</f>
        <v>0</v>
      </c>
      <c r="P126" s="42">
        <f>Invoer!AL92</f>
        <v>0</v>
      </c>
      <c r="Q126" s="42">
        <f>Invoer!BA92</f>
        <v>0</v>
      </c>
      <c r="R126" s="41">
        <f>Invoer!BF92</f>
        <v>0</v>
      </c>
      <c r="S126" s="41">
        <f>Invoer!BP92</f>
        <v>0</v>
      </c>
      <c r="T126" s="43">
        <f>SUM(M126:S126)</f>
        <v>0</v>
      </c>
      <c r="U126" s="1">
        <f>T126+L126</f>
        <v>0</v>
      </c>
      <c r="V126" s="41">
        <f>RANK(U126,U$5:U$169)</f>
        <v>65</v>
      </c>
      <c r="W126" s="17"/>
      <c r="X126" s="1"/>
    </row>
    <row r="127" spans="1:24" ht="18" customHeight="1">
      <c r="A127" s="17"/>
      <c r="B127" s="4"/>
      <c r="C127" s="59" t="str">
        <f>Invoer!B93</f>
        <v>Melse Erik</v>
      </c>
      <c r="D127" s="17"/>
      <c r="E127" s="41">
        <f>Invoer!C93</f>
        <v>0</v>
      </c>
      <c r="F127" s="41">
        <f>Invoer!M93</f>
        <v>0</v>
      </c>
      <c r="G127" s="41">
        <f>Invoer!R93</f>
        <v>0</v>
      </c>
      <c r="H127" s="41">
        <f>Invoer!AG93</f>
        <v>0</v>
      </c>
      <c r="I127" s="41">
        <f>Invoer!AQ93</f>
        <v>0</v>
      </c>
      <c r="J127" s="41">
        <f>Invoer!AV93</f>
        <v>0</v>
      </c>
      <c r="K127" s="41">
        <f>Invoer!BK93</f>
        <v>0</v>
      </c>
      <c r="L127" s="17">
        <f>SUM(E127:K127)</f>
        <v>0</v>
      </c>
      <c r="M127" s="42">
        <f>Invoer!H93</f>
        <v>0</v>
      </c>
      <c r="N127" s="42">
        <f>Invoer!W93</f>
        <v>0</v>
      </c>
      <c r="O127" s="42">
        <f>Invoer!AB93</f>
        <v>0</v>
      </c>
      <c r="P127" s="42">
        <f>Invoer!AL93</f>
        <v>0</v>
      </c>
      <c r="Q127" s="42">
        <f>Invoer!BA93</f>
        <v>0</v>
      </c>
      <c r="R127" s="41">
        <f>Invoer!BF93</f>
        <v>0</v>
      </c>
      <c r="S127" s="41">
        <f>Invoer!BP93</f>
        <v>0</v>
      </c>
      <c r="T127" s="43">
        <f>SUM(M127:S127)</f>
        <v>0</v>
      </c>
      <c r="U127" s="1">
        <f>T127+L127</f>
        <v>0</v>
      </c>
      <c r="V127" s="41">
        <f>RANK(U127,U$5:U$169)</f>
        <v>65</v>
      </c>
      <c r="W127" s="17"/>
      <c r="X127" s="1"/>
    </row>
    <row r="128" spans="1:24" ht="18" customHeight="1">
      <c r="A128" s="17"/>
      <c r="B128" s="4"/>
      <c r="C128" s="59" t="str">
        <f>Invoer!B95</f>
        <v>Meulmeester Arjen de</v>
      </c>
      <c r="D128" s="17"/>
      <c r="E128" s="41">
        <f>Invoer!C95</f>
        <v>0</v>
      </c>
      <c r="F128" s="41">
        <f>Invoer!M95</f>
        <v>0</v>
      </c>
      <c r="G128" s="41">
        <f>Invoer!R95</f>
        <v>0</v>
      </c>
      <c r="H128" s="41">
        <f>Invoer!AG95</f>
        <v>0</v>
      </c>
      <c r="I128" s="41">
        <f>Invoer!AQ95</f>
        <v>0</v>
      </c>
      <c r="J128" s="41">
        <f>Invoer!AV95</f>
        <v>0</v>
      </c>
      <c r="K128" s="41">
        <f>Invoer!BK95</f>
        <v>0</v>
      </c>
      <c r="L128" s="17">
        <f>SUM(E128:K128)</f>
        <v>0</v>
      </c>
      <c r="M128" s="42">
        <f>Invoer!H95</f>
        <v>0</v>
      </c>
      <c r="N128" s="42">
        <f>Invoer!W95</f>
        <v>0</v>
      </c>
      <c r="O128" s="42">
        <f>Invoer!AB95</f>
        <v>0</v>
      </c>
      <c r="P128" s="42">
        <f>Invoer!AL95</f>
        <v>0</v>
      </c>
      <c r="Q128" s="42">
        <f>Invoer!BA95</f>
        <v>0</v>
      </c>
      <c r="R128" s="41">
        <f>Invoer!BF95</f>
        <v>0</v>
      </c>
      <c r="S128" s="41">
        <f>Invoer!BP95</f>
        <v>0</v>
      </c>
      <c r="T128" s="43">
        <f>SUM(M128:S128)</f>
        <v>0</v>
      </c>
      <c r="U128" s="1">
        <f>T128+L128</f>
        <v>0</v>
      </c>
      <c r="V128" s="41">
        <f>RANK(U128,U$5:U$169)</f>
        <v>65</v>
      </c>
      <c r="W128" s="17"/>
      <c r="X128" s="1"/>
    </row>
    <row r="129" spans="1:24" ht="18" customHeight="1">
      <c r="A129" s="17"/>
      <c r="B129" s="4"/>
      <c r="C129" s="59" t="str">
        <f>Invoer!B98</f>
        <v>Minderhoud Jan (OKP)</v>
      </c>
      <c r="D129" s="17"/>
      <c r="E129" s="41">
        <f>Invoer!C98</f>
        <v>0</v>
      </c>
      <c r="F129" s="41">
        <f>Invoer!M98</f>
        <v>0</v>
      </c>
      <c r="G129" s="41">
        <f>Invoer!R98</f>
        <v>0</v>
      </c>
      <c r="H129" s="41">
        <f>Invoer!AG98</f>
        <v>0</v>
      </c>
      <c r="I129" s="41">
        <f>Invoer!AQ98</f>
        <v>0</v>
      </c>
      <c r="J129" s="41">
        <f>Invoer!AV98</f>
        <v>0</v>
      </c>
      <c r="K129" s="41">
        <f>Invoer!BK98</f>
        <v>0</v>
      </c>
      <c r="L129" s="17">
        <f>SUM(E129:K129)</f>
        <v>0</v>
      </c>
      <c r="M129" s="42">
        <f>Invoer!H98</f>
        <v>0</v>
      </c>
      <c r="N129" s="42">
        <f>Invoer!W98</f>
        <v>0</v>
      </c>
      <c r="O129" s="42">
        <f>Invoer!AB98</f>
        <v>0</v>
      </c>
      <c r="P129" s="42">
        <f>Invoer!AL98</f>
        <v>0</v>
      </c>
      <c r="Q129" s="42">
        <f>Invoer!BA98</f>
        <v>0</v>
      </c>
      <c r="R129" s="41">
        <f>Invoer!BF98</f>
        <v>0</v>
      </c>
      <c r="S129" s="41">
        <f>Invoer!BP98</f>
        <v>0</v>
      </c>
      <c r="T129" s="43">
        <f>SUM(M129:S129)</f>
        <v>0</v>
      </c>
      <c r="U129" s="1">
        <f>T129+L129</f>
        <v>0</v>
      </c>
      <c r="V129" s="41">
        <f>RANK(U129,U$5:U$169)</f>
        <v>65</v>
      </c>
      <c r="W129" s="17"/>
      <c r="X129" s="1"/>
    </row>
    <row r="130" spans="1:24" ht="18" customHeight="1">
      <c r="A130" s="17"/>
      <c r="B130" s="4"/>
      <c r="C130" s="59" t="str">
        <f>Invoer!B103</f>
        <v>Minderhoud Wim</v>
      </c>
      <c r="D130" s="17"/>
      <c r="E130" s="41">
        <f>Invoer!C103</f>
        <v>0</v>
      </c>
      <c r="F130" s="41">
        <f>Invoer!M103</f>
        <v>0</v>
      </c>
      <c r="G130" s="41">
        <f>Invoer!R103</f>
        <v>0</v>
      </c>
      <c r="H130" s="41">
        <f>Invoer!AG103</f>
        <v>0</v>
      </c>
      <c r="I130" s="41">
        <f>Invoer!AQ103</f>
        <v>0</v>
      </c>
      <c r="J130" s="41">
        <f>Invoer!AV103</f>
        <v>0</v>
      </c>
      <c r="K130" s="41">
        <f>Invoer!BK103</f>
        <v>0</v>
      </c>
      <c r="L130" s="17">
        <f>SUM(E130:K130)</f>
        <v>0</v>
      </c>
      <c r="M130" s="42">
        <f>Invoer!H103</f>
        <v>0</v>
      </c>
      <c r="N130" s="42">
        <f>Invoer!W103</f>
        <v>0</v>
      </c>
      <c r="O130" s="42">
        <f>Invoer!AB103</f>
        <v>0</v>
      </c>
      <c r="P130" s="42">
        <f>Invoer!AL103</f>
        <v>0</v>
      </c>
      <c r="Q130" s="42">
        <f>Invoer!BA103</f>
        <v>0</v>
      </c>
      <c r="R130" s="41">
        <f>Invoer!BF103</f>
        <v>0</v>
      </c>
      <c r="S130" s="41">
        <f>Invoer!BP103</f>
        <v>0</v>
      </c>
      <c r="T130" s="43">
        <f>SUM(M130:S130)</f>
        <v>0</v>
      </c>
      <c r="U130" s="1">
        <f>T130+L130</f>
        <v>0</v>
      </c>
      <c r="V130" s="41">
        <f>RANK(U130,U$5:U$169)</f>
        <v>65</v>
      </c>
      <c r="W130" s="17"/>
      <c r="X130" s="1"/>
    </row>
    <row r="131" spans="1:24" ht="18" customHeight="1">
      <c r="A131" s="17"/>
      <c r="B131" s="4"/>
      <c r="C131" s="59" t="str">
        <f>Invoer!B104</f>
        <v>Mol Rene</v>
      </c>
      <c r="D131" s="17"/>
      <c r="E131" s="41">
        <f>Invoer!C104</f>
        <v>0</v>
      </c>
      <c r="F131" s="41">
        <f>Invoer!M104</f>
        <v>0</v>
      </c>
      <c r="G131" s="41">
        <f>Invoer!R104</f>
        <v>0</v>
      </c>
      <c r="H131" s="41">
        <f>Invoer!AG104</f>
        <v>0</v>
      </c>
      <c r="I131" s="41">
        <f>Invoer!AQ104</f>
        <v>0</v>
      </c>
      <c r="J131" s="41">
        <f>Invoer!AV104</f>
        <v>0</v>
      </c>
      <c r="K131" s="41">
        <f>Invoer!BK104</f>
        <v>0</v>
      </c>
      <c r="L131" s="17">
        <f>SUM(E131:K131)</f>
        <v>0</v>
      </c>
      <c r="M131" s="42">
        <f>Invoer!H104</f>
        <v>0</v>
      </c>
      <c r="N131" s="42">
        <f>Invoer!W104</f>
        <v>0</v>
      </c>
      <c r="O131" s="42">
        <f>Invoer!AB104</f>
        <v>0</v>
      </c>
      <c r="P131" s="42">
        <f>Invoer!AL104</f>
        <v>0</v>
      </c>
      <c r="Q131" s="42">
        <f>Invoer!BA104</f>
        <v>0</v>
      </c>
      <c r="R131" s="41">
        <f>Invoer!BF104</f>
        <v>0</v>
      </c>
      <c r="S131" s="41">
        <f>Invoer!BP104</f>
        <v>0</v>
      </c>
      <c r="T131" s="43">
        <f>SUM(M131:S131)</f>
        <v>0</v>
      </c>
      <c r="U131" s="1">
        <f>T131+L131</f>
        <v>0</v>
      </c>
      <c r="V131" s="41">
        <f>RANK(U131,U$5:U$169)</f>
        <v>65</v>
      </c>
      <c r="W131" s="17"/>
      <c r="X131" s="1"/>
    </row>
    <row r="132" spans="1:24" ht="18" customHeight="1">
      <c r="A132" s="17"/>
      <c r="B132" s="4"/>
      <c r="C132" s="59" t="str">
        <f>Invoer!B107</f>
        <v>Oever Geert ten</v>
      </c>
      <c r="D132" s="17"/>
      <c r="E132" s="41">
        <f>Invoer!C107</f>
        <v>0</v>
      </c>
      <c r="F132" s="41">
        <f>Invoer!M107</f>
        <v>0</v>
      </c>
      <c r="G132" s="41">
        <f>Invoer!R107</f>
        <v>0</v>
      </c>
      <c r="H132" s="41">
        <f>Invoer!AG107</f>
        <v>0</v>
      </c>
      <c r="I132" s="41">
        <f>Invoer!AQ107</f>
        <v>0</v>
      </c>
      <c r="J132" s="41">
        <f>Invoer!AV107</f>
        <v>0</v>
      </c>
      <c r="K132" s="41">
        <f>Invoer!BK107</f>
        <v>0</v>
      </c>
      <c r="L132" s="17">
        <f>SUM(E132:K132)</f>
        <v>0</v>
      </c>
      <c r="M132" s="42">
        <f>Invoer!H107</f>
        <v>0</v>
      </c>
      <c r="N132" s="42">
        <f>Invoer!W107</f>
        <v>0</v>
      </c>
      <c r="O132" s="42">
        <f>Invoer!AB107</f>
        <v>0</v>
      </c>
      <c r="P132" s="42">
        <f>Invoer!AL107</f>
        <v>0</v>
      </c>
      <c r="Q132" s="42">
        <f>Invoer!BA107</f>
        <v>0</v>
      </c>
      <c r="R132" s="41">
        <f>Invoer!BF107</f>
        <v>0</v>
      </c>
      <c r="S132" s="41">
        <f>Invoer!BP107</f>
        <v>0</v>
      </c>
      <c r="T132" s="43">
        <f>SUM(M132:S132)</f>
        <v>0</v>
      </c>
      <c r="U132" s="1">
        <f>T132+L132</f>
        <v>0</v>
      </c>
      <c r="V132" s="41">
        <f>RANK(U132,U$5:U$169)</f>
        <v>65</v>
      </c>
      <c r="W132" s="17"/>
      <c r="X132" s="1"/>
    </row>
    <row r="133" spans="1:24" ht="18" customHeight="1">
      <c r="A133" s="17"/>
      <c r="B133" s="4"/>
      <c r="C133" s="59" t="str">
        <f>Invoer!B109</f>
        <v>Pattenier Alexander</v>
      </c>
      <c r="D133" s="17"/>
      <c r="E133" s="41">
        <f>Invoer!C109</f>
        <v>0</v>
      </c>
      <c r="F133" s="41">
        <f>Invoer!M109</f>
        <v>0</v>
      </c>
      <c r="G133" s="41">
        <f>Invoer!R109</f>
        <v>0</v>
      </c>
      <c r="H133" s="41">
        <f>Invoer!AG109</f>
        <v>0</v>
      </c>
      <c r="I133" s="41">
        <f>Invoer!AQ109</f>
        <v>0</v>
      </c>
      <c r="J133" s="41">
        <f>Invoer!AV109</f>
        <v>0</v>
      </c>
      <c r="K133" s="41">
        <f>Invoer!BK109</f>
        <v>0</v>
      </c>
      <c r="L133" s="17">
        <f>SUM(E133:K133)</f>
        <v>0</v>
      </c>
      <c r="M133" s="42">
        <f>Invoer!H109</f>
        <v>0</v>
      </c>
      <c r="N133" s="42">
        <f>Invoer!W109</f>
        <v>0</v>
      </c>
      <c r="O133" s="42">
        <f>Invoer!AB109</f>
        <v>0</v>
      </c>
      <c r="P133" s="42">
        <f>Invoer!AL109</f>
        <v>0</v>
      </c>
      <c r="Q133" s="42">
        <f>Invoer!BA109</f>
        <v>0</v>
      </c>
      <c r="R133" s="41">
        <f>Invoer!BF109</f>
        <v>0</v>
      </c>
      <c r="S133" s="41">
        <f>Invoer!BP109</f>
        <v>0</v>
      </c>
      <c r="T133" s="43">
        <f>SUM(M133:S133)</f>
        <v>0</v>
      </c>
      <c r="U133" s="1">
        <f>T133+L133</f>
        <v>0</v>
      </c>
      <c r="V133" s="41">
        <f>RANK(U133,U$5:U$169)</f>
        <v>65</v>
      </c>
      <c r="W133" s="17"/>
      <c r="X133" s="1"/>
    </row>
    <row r="134" spans="1:24" ht="18" customHeight="1">
      <c r="A134" s="17"/>
      <c r="B134" s="4"/>
      <c r="C134" s="59" t="str">
        <f>Invoer!B110</f>
        <v>Peene Adrie</v>
      </c>
      <c r="D134" s="17"/>
      <c r="E134" s="41">
        <f>Invoer!C110</f>
        <v>0</v>
      </c>
      <c r="F134" s="41">
        <f>Invoer!M110</f>
        <v>0</v>
      </c>
      <c r="G134" s="41">
        <f>Invoer!R110</f>
        <v>0</v>
      </c>
      <c r="H134" s="41">
        <f>Invoer!AG110</f>
        <v>0</v>
      </c>
      <c r="I134" s="41">
        <f>Invoer!AQ110</f>
        <v>0</v>
      </c>
      <c r="J134" s="41">
        <f>Invoer!AV110</f>
        <v>0</v>
      </c>
      <c r="K134" s="41">
        <f>Invoer!BK110</f>
        <v>0</v>
      </c>
      <c r="L134" s="17">
        <f>SUM(E134:K134)</f>
        <v>0</v>
      </c>
      <c r="M134" s="42">
        <f>Invoer!H110</f>
        <v>0</v>
      </c>
      <c r="N134" s="42">
        <f>Invoer!W110</f>
        <v>0</v>
      </c>
      <c r="O134" s="42">
        <f>Invoer!AB110</f>
        <v>0</v>
      </c>
      <c r="P134" s="42">
        <f>Invoer!AL110</f>
        <v>0</v>
      </c>
      <c r="Q134" s="42">
        <f>Invoer!BA110</f>
        <v>0</v>
      </c>
      <c r="R134" s="41">
        <f>Invoer!BF110</f>
        <v>0</v>
      </c>
      <c r="S134" s="41">
        <f>Invoer!BP110</f>
        <v>0</v>
      </c>
      <c r="T134" s="43">
        <f>SUM(M134:S134)</f>
        <v>0</v>
      </c>
      <c r="U134" s="1">
        <f>T134+L134</f>
        <v>0</v>
      </c>
      <c r="V134" s="41">
        <f>RANK(U134,U$5:U$169)</f>
        <v>65</v>
      </c>
      <c r="W134" s="17"/>
      <c r="X134" s="1"/>
    </row>
    <row r="135" spans="1:24" ht="18" customHeight="1">
      <c r="A135" s="17"/>
      <c r="B135" s="4"/>
      <c r="C135" s="59" t="str">
        <f>Invoer!B113</f>
        <v>Peene Kristof (B)</v>
      </c>
      <c r="D135" s="17"/>
      <c r="E135" s="41">
        <f>Invoer!C113</f>
        <v>0</v>
      </c>
      <c r="F135" s="41">
        <f>Invoer!M113</f>
        <v>0</v>
      </c>
      <c r="G135" s="41">
        <f>Invoer!R113</f>
        <v>0</v>
      </c>
      <c r="H135" s="41">
        <f>Invoer!AG113</f>
        <v>0</v>
      </c>
      <c r="I135" s="41">
        <f>Invoer!AQ113</f>
        <v>0</v>
      </c>
      <c r="J135" s="41">
        <f>Invoer!AV113</f>
        <v>0</v>
      </c>
      <c r="K135" s="41">
        <f>Invoer!BK113</f>
        <v>0</v>
      </c>
      <c r="L135" s="17">
        <f>SUM(E135:K135)</f>
        <v>0</v>
      </c>
      <c r="M135" s="42">
        <f>Invoer!H113</f>
        <v>0</v>
      </c>
      <c r="N135" s="42">
        <f>Invoer!W113</f>
        <v>0</v>
      </c>
      <c r="O135" s="42">
        <f>Invoer!AB113</f>
        <v>0</v>
      </c>
      <c r="P135" s="42">
        <f>Invoer!AL113</f>
        <v>0</v>
      </c>
      <c r="Q135" s="42">
        <f>Invoer!BA113</f>
        <v>0</v>
      </c>
      <c r="R135" s="41">
        <f>Invoer!BF113</f>
        <v>0</v>
      </c>
      <c r="S135" s="41">
        <f>Invoer!BP113</f>
        <v>0</v>
      </c>
      <c r="T135" s="43">
        <f>SUM(M135:S135)</f>
        <v>0</v>
      </c>
      <c r="U135" s="1">
        <f>T135+L135</f>
        <v>0</v>
      </c>
      <c r="V135" s="41">
        <f>RANK(U135,U$5:U$169)</f>
        <v>65</v>
      </c>
      <c r="W135" s="17"/>
      <c r="X135" s="1"/>
    </row>
    <row r="136" spans="1:24" ht="18" customHeight="1">
      <c r="A136" s="17"/>
      <c r="B136" s="4"/>
      <c r="C136" s="59" t="str">
        <f>Invoer!B114</f>
        <v>Peene Maarten</v>
      </c>
      <c r="D136" s="17"/>
      <c r="E136" s="41">
        <f>Invoer!C114</f>
        <v>0</v>
      </c>
      <c r="F136" s="41">
        <f>Invoer!M114</f>
        <v>0</v>
      </c>
      <c r="G136" s="41">
        <f>Invoer!R114</f>
        <v>0</v>
      </c>
      <c r="H136" s="41">
        <f>Invoer!AG114</f>
        <v>0</v>
      </c>
      <c r="I136" s="41">
        <f>Invoer!AQ114</f>
        <v>0</v>
      </c>
      <c r="J136" s="41">
        <f>Invoer!AV114</f>
        <v>0</v>
      </c>
      <c r="K136" s="41">
        <f>Invoer!BK114</f>
        <v>0</v>
      </c>
      <c r="L136" s="17">
        <f>SUM(E136:K136)</f>
        <v>0</v>
      </c>
      <c r="M136" s="42">
        <f>Invoer!H114</f>
        <v>0</v>
      </c>
      <c r="N136" s="42">
        <f>Invoer!W114</f>
        <v>0</v>
      </c>
      <c r="O136" s="42">
        <f>Invoer!AB114</f>
        <v>0</v>
      </c>
      <c r="P136" s="42">
        <f>Invoer!AL114</f>
        <v>0</v>
      </c>
      <c r="Q136" s="42">
        <f>Invoer!BA114</f>
        <v>0</v>
      </c>
      <c r="R136" s="41">
        <f>Invoer!BF114</f>
        <v>0</v>
      </c>
      <c r="S136" s="41">
        <f>Invoer!BP114</f>
        <v>0</v>
      </c>
      <c r="T136" s="43">
        <f>SUM(M136:S136)</f>
        <v>0</v>
      </c>
      <c r="U136" s="1">
        <f>T136+L136</f>
        <v>0</v>
      </c>
      <c r="V136" s="41">
        <f>RANK(U136,U$5:U$169)</f>
        <v>65</v>
      </c>
      <c r="W136" s="17"/>
      <c r="X136" s="1"/>
    </row>
    <row r="137" spans="1:24" ht="18" customHeight="1">
      <c r="A137" s="17"/>
      <c r="B137" s="4"/>
      <c r="C137" s="59" t="str">
        <f>Invoer!B115</f>
        <v>Peene Pim</v>
      </c>
      <c r="D137" s="17"/>
      <c r="E137" s="41">
        <f>Invoer!C115</f>
        <v>0</v>
      </c>
      <c r="F137" s="41">
        <f>Invoer!M115</f>
        <v>0</v>
      </c>
      <c r="G137" s="41">
        <f>Invoer!R115</f>
        <v>0</v>
      </c>
      <c r="H137" s="41">
        <f>Invoer!AG115</f>
        <v>0</v>
      </c>
      <c r="I137" s="41">
        <f>Invoer!AQ115</f>
        <v>0</v>
      </c>
      <c r="J137" s="41">
        <f>Invoer!AV115</f>
        <v>0</v>
      </c>
      <c r="K137" s="41">
        <f>Invoer!BK115</f>
        <v>0</v>
      </c>
      <c r="L137" s="17">
        <f>SUM(E137:K137)</f>
        <v>0</v>
      </c>
      <c r="M137" s="42">
        <f>Invoer!H115</f>
        <v>0</v>
      </c>
      <c r="N137" s="42">
        <f>Invoer!W115</f>
        <v>0</v>
      </c>
      <c r="O137" s="42">
        <f>Invoer!AB115</f>
        <v>0</v>
      </c>
      <c r="P137" s="42">
        <f>Invoer!AL115</f>
        <v>0</v>
      </c>
      <c r="Q137" s="42">
        <f>Invoer!BA115</f>
        <v>0</v>
      </c>
      <c r="R137" s="41">
        <f>Invoer!BF115</f>
        <v>0</v>
      </c>
      <c r="S137" s="41">
        <f>Invoer!BP115</f>
        <v>0</v>
      </c>
      <c r="T137" s="43">
        <f>SUM(M137:S137)</f>
        <v>0</v>
      </c>
      <c r="U137" s="1">
        <f>T137+L137</f>
        <v>0</v>
      </c>
      <c r="V137" s="41">
        <f>RANK(U137,U$5:U$169)</f>
        <v>65</v>
      </c>
      <c r="W137" s="17"/>
      <c r="X137" s="1"/>
    </row>
    <row r="138" spans="1:24" ht="18" customHeight="1">
      <c r="A138" s="17"/>
      <c r="B138" s="4"/>
      <c r="C138" s="59" t="str">
        <f>Invoer!B118</f>
        <v>Provoost Max (B)</v>
      </c>
      <c r="D138" s="17"/>
      <c r="E138" s="41">
        <f>Invoer!C118</f>
        <v>0</v>
      </c>
      <c r="F138" s="41">
        <f>Invoer!M118</f>
        <v>0</v>
      </c>
      <c r="G138" s="41">
        <f>Invoer!R118</f>
        <v>0</v>
      </c>
      <c r="H138" s="41">
        <f>Invoer!AG118</f>
        <v>0</v>
      </c>
      <c r="I138" s="41">
        <f>Invoer!AQ118</f>
        <v>0</v>
      </c>
      <c r="J138" s="41">
        <f>Invoer!AV118</f>
        <v>0</v>
      </c>
      <c r="K138" s="41">
        <f>Invoer!BK118</f>
        <v>0</v>
      </c>
      <c r="L138" s="17">
        <f>SUM(E138:K138)</f>
        <v>0</v>
      </c>
      <c r="M138" s="42">
        <f>Invoer!H118</f>
        <v>0</v>
      </c>
      <c r="N138" s="42">
        <f>Invoer!W118</f>
        <v>0</v>
      </c>
      <c r="O138" s="42">
        <f>Invoer!AB118</f>
        <v>0</v>
      </c>
      <c r="P138" s="42">
        <f>Invoer!AL118</f>
        <v>0</v>
      </c>
      <c r="Q138" s="42">
        <f>Invoer!BA118</f>
        <v>0</v>
      </c>
      <c r="R138" s="41">
        <f>Invoer!BF118</f>
        <v>0</v>
      </c>
      <c r="S138" s="41">
        <f>Invoer!BP118</f>
        <v>0</v>
      </c>
      <c r="T138" s="43">
        <f>SUM(M138:S138)</f>
        <v>0</v>
      </c>
      <c r="U138" s="1">
        <f>T138+L138</f>
        <v>0</v>
      </c>
      <c r="V138" s="41">
        <f>RANK(U138,U$5:U$169)</f>
        <v>65</v>
      </c>
      <c r="W138" s="17"/>
      <c r="X138" s="1"/>
    </row>
    <row r="139" spans="1:24" ht="18" customHeight="1">
      <c r="A139" s="17"/>
      <c r="B139" s="4"/>
      <c r="C139" s="59" t="str">
        <f>Invoer!B120</f>
        <v>Remie Bianca</v>
      </c>
      <c r="D139" s="17"/>
      <c r="E139" s="41">
        <f>Invoer!C120</f>
        <v>0</v>
      </c>
      <c r="F139" s="41">
        <f>Invoer!M120</f>
        <v>0</v>
      </c>
      <c r="G139" s="41">
        <f>Invoer!R120</f>
        <v>0</v>
      </c>
      <c r="H139" s="41">
        <f>Invoer!AG120</f>
        <v>0</v>
      </c>
      <c r="I139" s="41">
        <f>Invoer!AQ120</f>
        <v>0</v>
      </c>
      <c r="J139" s="41">
        <f>Invoer!AV120</f>
        <v>0</v>
      </c>
      <c r="K139" s="41">
        <f>Invoer!BK120</f>
        <v>0</v>
      </c>
      <c r="L139" s="17">
        <f>SUM(E139:K139)</f>
        <v>0</v>
      </c>
      <c r="M139" s="42">
        <f>Invoer!H120</f>
        <v>0</v>
      </c>
      <c r="N139" s="42">
        <f>Invoer!W120</f>
        <v>0</v>
      </c>
      <c r="O139" s="42">
        <f>Invoer!AB120</f>
        <v>0</v>
      </c>
      <c r="P139" s="42">
        <f>Invoer!AL120</f>
        <v>0</v>
      </c>
      <c r="Q139" s="42">
        <f>Invoer!BA120</f>
        <v>0</v>
      </c>
      <c r="R139" s="41">
        <f>Invoer!BF120</f>
        <v>0</v>
      </c>
      <c r="S139" s="41">
        <f>Invoer!BP120</f>
        <v>0</v>
      </c>
      <c r="T139" s="43">
        <f>SUM(M139:S139)</f>
        <v>0</v>
      </c>
      <c r="U139" s="1">
        <f>T139+L139</f>
        <v>0</v>
      </c>
      <c r="V139" s="41">
        <f>RANK(U139,U$5:U$169)</f>
        <v>65</v>
      </c>
      <c r="W139" s="17"/>
      <c r="X139" s="1"/>
    </row>
    <row r="140" spans="1:24" ht="18" customHeight="1">
      <c r="A140" s="17"/>
      <c r="B140" s="4"/>
      <c r="C140" s="59" t="str">
        <f>Invoer!B121</f>
        <v>Remie Casandra (B)</v>
      </c>
      <c r="D140" s="17"/>
      <c r="E140" s="41">
        <f>Invoer!C121</f>
        <v>0</v>
      </c>
      <c r="F140" s="41">
        <f>Invoer!M121</f>
        <v>0</v>
      </c>
      <c r="G140" s="41">
        <f>Invoer!R121</f>
        <v>0</v>
      </c>
      <c r="H140" s="41">
        <f>Invoer!AG121</f>
        <v>0</v>
      </c>
      <c r="I140" s="41">
        <f>Invoer!AQ121</f>
        <v>0</v>
      </c>
      <c r="J140" s="41">
        <f>Invoer!AV121</f>
        <v>0</v>
      </c>
      <c r="K140" s="41">
        <f>Invoer!BK121</f>
        <v>0</v>
      </c>
      <c r="L140" s="17">
        <f>SUM(E140:K140)</f>
        <v>0</v>
      </c>
      <c r="M140" s="42">
        <f>Invoer!H121</f>
        <v>0</v>
      </c>
      <c r="N140" s="42">
        <f>Invoer!W121</f>
        <v>0</v>
      </c>
      <c r="O140" s="42">
        <f>Invoer!AB121</f>
        <v>0</v>
      </c>
      <c r="P140" s="42">
        <f>Invoer!AL121</f>
        <v>0</v>
      </c>
      <c r="Q140" s="42">
        <f>Invoer!BA121</f>
        <v>0</v>
      </c>
      <c r="R140" s="41">
        <f>Invoer!BF121</f>
        <v>0</v>
      </c>
      <c r="S140" s="41">
        <f>Invoer!BP121</f>
        <v>0</v>
      </c>
      <c r="T140" s="43">
        <f>SUM(M140:S140)</f>
        <v>0</v>
      </c>
      <c r="U140" s="1">
        <f>T140+L140</f>
        <v>0</v>
      </c>
      <c r="V140" s="41">
        <f>RANK(U140,U$5:U$169)</f>
        <v>65</v>
      </c>
      <c r="W140" s="17"/>
      <c r="X140" s="1"/>
    </row>
    <row r="141" spans="1:24" ht="18" customHeight="1">
      <c r="A141" s="17"/>
      <c r="B141" s="4"/>
      <c r="C141" s="59" t="str">
        <f>Invoer!B122</f>
        <v>Remie Delilah (B)</v>
      </c>
      <c r="D141" s="17"/>
      <c r="E141" s="41">
        <f>Invoer!C122</f>
        <v>0</v>
      </c>
      <c r="F141" s="41">
        <f>Invoer!M122</f>
        <v>0</v>
      </c>
      <c r="G141" s="41">
        <f>Invoer!R122</f>
        <v>0</v>
      </c>
      <c r="H141" s="41">
        <f>Invoer!AG122</f>
        <v>0</v>
      </c>
      <c r="I141" s="41">
        <f>Invoer!AQ122</f>
        <v>0</v>
      </c>
      <c r="J141" s="41">
        <f>Invoer!AV122</f>
        <v>0</v>
      </c>
      <c r="K141" s="41">
        <f>Invoer!BK122</f>
        <v>0</v>
      </c>
      <c r="L141" s="17">
        <f>SUM(E141:K141)</f>
        <v>0</v>
      </c>
      <c r="M141" s="42">
        <f>Invoer!H122</f>
        <v>0</v>
      </c>
      <c r="N141" s="42">
        <f>Invoer!W122</f>
        <v>0</v>
      </c>
      <c r="O141" s="42">
        <f>Invoer!AB122</f>
        <v>0</v>
      </c>
      <c r="P141" s="42">
        <f>Invoer!AL122</f>
        <v>0</v>
      </c>
      <c r="Q141" s="42">
        <f>Invoer!BA122</f>
        <v>0</v>
      </c>
      <c r="R141" s="41">
        <f>Invoer!BF122</f>
        <v>0</v>
      </c>
      <c r="S141" s="41">
        <f>Invoer!BP122</f>
        <v>0</v>
      </c>
      <c r="T141" s="43">
        <f>SUM(M141:S141)</f>
        <v>0</v>
      </c>
      <c r="U141" s="1">
        <f>T141+L141</f>
        <v>0</v>
      </c>
      <c r="V141" s="41">
        <f>RANK(U141,U$5:U$169)</f>
        <v>65</v>
      </c>
      <c r="W141" s="17"/>
      <c r="X141" s="1"/>
    </row>
    <row r="142" spans="1:24" ht="18" customHeight="1">
      <c r="A142" s="17"/>
      <c r="B142" s="4"/>
      <c r="C142" s="59" t="str">
        <f>Invoer!B123</f>
        <v>Remie Frans</v>
      </c>
      <c r="D142" s="17"/>
      <c r="E142" s="41">
        <f>Invoer!C123</f>
        <v>0</v>
      </c>
      <c r="F142" s="41">
        <f>Invoer!M123</f>
        <v>0</v>
      </c>
      <c r="G142" s="41">
        <f>Invoer!R123</f>
        <v>0</v>
      </c>
      <c r="H142" s="41">
        <f>Invoer!AG123</f>
        <v>0</v>
      </c>
      <c r="I142" s="41">
        <f>Invoer!AQ123</f>
        <v>0</v>
      </c>
      <c r="J142" s="41">
        <f>Invoer!AV123</f>
        <v>0</v>
      </c>
      <c r="K142" s="41">
        <f>Invoer!BK123</f>
        <v>0</v>
      </c>
      <c r="L142" s="17">
        <f>SUM(E142:K142)</f>
        <v>0</v>
      </c>
      <c r="M142" s="42">
        <f>Invoer!H123</f>
        <v>0</v>
      </c>
      <c r="N142" s="42">
        <f>Invoer!W123</f>
        <v>0</v>
      </c>
      <c r="O142" s="42">
        <f>Invoer!AB123</f>
        <v>0</v>
      </c>
      <c r="P142" s="42">
        <f>Invoer!AL123</f>
        <v>0</v>
      </c>
      <c r="Q142" s="42">
        <f>Invoer!BA123</f>
        <v>0</v>
      </c>
      <c r="R142" s="41">
        <f>Invoer!BF123</f>
        <v>0</v>
      </c>
      <c r="S142" s="41">
        <f>Invoer!BP123</f>
        <v>0</v>
      </c>
      <c r="T142" s="43">
        <f>SUM(M142:S142)</f>
        <v>0</v>
      </c>
      <c r="U142" s="1">
        <f>T142+L142</f>
        <v>0</v>
      </c>
      <c r="V142" s="41">
        <f>RANK(U142,U$5:U$169)</f>
        <v>65</v>
      </c>
      <c r="W142" s="17"/>
      <c r="X142" s="1"/>
    </row>
    <row r="143" spans="1:24" ht="18" customHeight="1">
      <c r="A143" s="17"/>
      <c r="B143" s="4"/>
      <c r="C143" s="59" t="str">
        <f>Invoer!B124</f>
        <v>Ridder Rinus de</v>
      </c>
      <c r="D143" s="17"/>
      <c r="E143" s="41">
        <f>Invoer!C124</f>
        <v>0</v>
      </c>
      <c r="F143" s="41">
        <f>Invoer!M124</f>
        <v>0</v>
      </c>
      <c r="G143" s="41">
        <f>Invoer!R124</f>
        <v>0</v>
      </c>
      <c r="H143" s="41">
        <f>Invoer!AG124</f>
        <v>0</v>
      </c>
      <c r="I143" s="41">
        <f>Invoer!AQ124</f>
        <v>0</v>
      </c>
      <c r="J143" s="41">
        <f>Invoer!AV124</f>
        <v>0</v>
      </c>
      <c r="K143" s="41">
        <f>Invoer!BK124</f>
        <v>0</v>
      </c>
      <c r="L143" s="17">
        <f>SUM(E143:K143)</f>
        <v>0</v>
      </c>
      <c r="M143" s="42">
        <f>Invoer!H124</f>
        <v>0</v>
      </c>
      <c r="N143" s="42">
        <f>Invoer!W124</f>
        <v>0</v>
      </c>
      <c r="O143" s="42">
        <f>Invoer!AB124</f>
        <v>0</v>
      </c>
      <c r="P143" s="42">
        <f>Invoer!AL124</f>
        <v>0</v>
      </c>
      <c r="Q143" s="42">
        <f>Invoer!BA124</f>
        <v>0</v>
      </c>
      <c r="R143" s="41">
        <f>Invoer!BF124</f>
        <v>0</v>
      </c>
      <c r="S143" s="41">
        <f>Invoer!BP124</f>
        <v>0</v>
      </c>
      <c r="T143" s="43">
        <f>SUM(M143:S143)</f>
        <v>0</v>
      </c>
      <c r="U143" s="1">
        <f>T143+L143</f>
        <v>0</v>
      </c>
      <c r="V143" s="41">
        <f>RANK(U143,U$5:U$169)</f>
        <v>65</v>
      </c>
      <c r="W143" s="17"/>
      <c r="X143" s="1"/>
    </row>
    <row r="144" spans="1:24" ht="18" customHeight="1">
      <c r="A144" s="17"/>
      <c r="B144" s="4"/>
      <c r="C144" s="59" t="str">
        <f>Invoer!B125</f>
        <v>Rip Alex</v>
      </c>
      <c r="D144" s="17"/>
      <c r="E144" s="41">
        <f>Invoer!C125</f>
        <v>0</v>
      </c>
      <c r="F144" s="41">
        <f>Invoer!M125</f>
        <v>0</v>
      </c>
      <c r="G144" s="41">
        <f>Invoer!R125</f>
        <v>0</v>
      </c>
      <c r="H144" s="41">
        <f>Invoer!AG125</f>
        <v>0</v>
      </c>
      <c r="I144" s="41">
        <f>Invoer!AQ125</f>
        <v>0</v>
      </c>
      <c r="J144" s="41">
        <f>Invoer!AV125</f>
        <v>0</v>
      </c>
      <c r="K144" s="41">
        <f>Invoer!BK125</f>
        <v>0</v>
      </c>
      <c r="L144" s="17">
        <f>SUM(E144:K144)</f>
        <v>0</v>
      </c>
      <c r="M144" s="42">
        <f>Invoer!H125</f>
        <v>0</v>
      </c>
      <c r="N144" s="42">
        <f>Invoer!W125</f>
        <v>0</v>
      </c>
      <c r="O144" s="42">
        <f>Invoer!AB125</f>
        <v>0</v>
      </c>
      <c r="P144" s="42">
        <f>Invoer!AL125</f>
        <v>0</v>
      </c>
      <c r="Q144" s="42">
        <f>Invoer!BA125</f>
        <v>0</v>
      </c>
      <c r="R144" s="41">
        <f>Invoer!BF125</f>
        <v>0</v>
      </c>
      <c r="S144" s="41">
        <f>Invoer!BP125</f>
        <v>0</v>
      </c>
      <c r="T144" s="43">
        <f>SUM(M144:S144)</f>
        <v>0</v>
      </c>
      <c r="U144" s="1">
        <f>T144+L144</f>
        <v>0</v>
      </c>
      <c r="V144" s="41">
        <f>RANK(U144,U$5:U$169)</f>
        <v>65</v>
      </c>
      <c r="W144" s="17"/>
      <c r="X144" s="1"/>
    </row>
    <row r="145" spans="1:24" ht="18" customHeight="1">
      <c r="A145" s="17"/>
      <c r="B145" s="4"/>
      <c r="C145" s="59" t="str">
        <f>Invoer!B126</f>
        <v>Roelse Ko</v>
      </c>
      <c r="D145" s="17"/>
      <c r="E145" s="41">
        <f>Invoer!C126</f>
        <v>0</v>
      </c>
      <c r="F145" s="41">
        <f>Invoer!M126</f>
        <v>0</v>
      </c>
      <c r="G145" s="41">
        <f>Invoer!R126</f>
        <v>0</v>
      </c>
      <c r="H145" s="41">
        <f>Invoer!AG126</f>
        <v>0</v>
      </c>
      <c r="I145" s="41">
        <f>Invoer!AQ126</f>
        <v>0</v>
      </c>
      <c r="J145" s="41">
        <f>Invoer!AV126</f>
        <v>0</v>
      </c>
      <c r="K145" s="41">
        <f>Invoer!BK126</f>
        <v>0</v>
      </c>
      <c r="L145" s="17">
        <f>SUM(E145:K145)</f>
        <v>0</v>
      </c>
      <c r="M145" s="42">
        <f>Invoer!H126</f>
        <v>0</v>
      </c>
      <c r="N145" s="42">
        <f>Invoer!W126</f>
        <v>0</v>
      </c>
      <c r="O145" s="42">
        <f>Invoer!AB126</f>
        <v>0</v>
      </c>
      <c r="P145" s="42">
        <f>Invoer!AL126</f>
        <v>0</v>
      </c>
      <c r="Q145" s="42">
        <f>Invoer!BA126</f>
        <v>0</v>
      </c>
      <c r="R145" s="41">
        <f>Invoer!BF126</f>
        <v>0</v>
      </c>
      <c r="S145" s="41">
        <f>Invoer!BP126</f>
        <v>0</v>
      </c>
      <c r="T145" s="43">
        <f>SUM(M145:S145)</f>
        <v>0</v>
      </c>
      <c r="U145" s="1">
        <f>T145+L145</f>
        <v>0</v>
      </c>
      <c r="V145" s="41">
        <f>RANK(U145,U$5:U$169)</f>
        <v>65</v>
      </c>
      <c r="W145" s="17"/>
      <c r="X145" s="1"/>
    </row>
    <row r="146" spans="1:24" ht="18" customHeight="1">
      <c r="A146" s="17"/>
      <c r="B146" s="4"/>
      <c r="C146" s="59" t="str">
        <f>Invoer!B127</f>
        <v>Romijn Rene</v>
      </c>
      <c r="D146" s="17"/>
      <c r="E146" s="41">
        <f>Invoer!C127</f>
        <v>0</v>
      </c>
      <c r="F146" s="41">
        <f>Invoer!M127</f>
        <v>0</v>
      </c>
      <c r="G146" s="41">
        <f>Invoer!R127</f>
        <v>0</v>
      </c>
      <c r="H146" s="41">
        <f>Invoer!AG127</f>
        <v>0</v>
      </c>
      <c r="I146" s="41">
        <f>Invoer!AQ127</f>
        <v>0</v>
      </c>
      <c r="J146" s="41">
        <f>Invoer!AV127</f>
        <v>0</v>
      </c>
      <c r="K146" s="41">
        <f>Invoer!BK127</f>
        <v>0</v>
      </c>
      <c r="L146" s="17">
        <f>SUM(E146:K146)</f>
        <v>0</v>
      </c>
      <c r="M146" s="42">
        <f>Invoer!H127</f>
        <v>0</v>
      </c>
      <c r="N146" s="42">
        <f>Invoer!W127</f>
        <v>0</v>
      </c>
      <c r="O146" s="42">
        <f>Invoer!AB127</f>
        <v>0</v>
      </c>
      <c r="P146" s="42">
        <f>Invoer!AL127</f>
        <v>0</v>
      </c>
      <c r="Q146" s="42">
        <f>Invoer!BA127</f>
        <v>0</v>
      </c>
      <c r="R146" s="41">
        <f>Invoer!BF127</f>
        <v>0</v>
      </c>
      <c r="S146" s="41">
        <f>Invoer!BP127</f>
        <v>0</v>
      </c>
      <c r="T146" s="43">
        <f>SUM(M146:S146)</f>
        <v>0</v>
      </c>
      <c r="U146" s="1">
        <f>T146+L146</f>
        <v>0</v>
      </c>
      <c r="V146" s="41">
        <f>RANK(U146,U$5:U$169)</f>
        <v>65</v>
      </c>
      <c r="W146" s="17"/>
      <c r="X146" s="1"/>
    </row>
    <row r="147" spans="1:24" ht="18" customHeight="1">
      <c r="A147" s="17"/>
      <c r="B147" s="4"/>
      <c r="C147" s="59" t="str">
        <f>Invoer!B128</f>
        <v>Schaier Edwin</v>
      </c>
      <c r="D147" s="17"/>
      <c r="E147" s="41">
        <f>Invoer!C128</f>
        <v>0</v>
      </c>
      <c r="F147" s="41">
        <f>Invoer!M128</f>
        <v>0</v>
      </c>
      <c r="G147" s="41">
        <f>Invoer!R128</f>
        <v>0</v>
      </c>
      <c r="H147" s="41">
        <f>Invoer!AG128</f>
        <v>0</v>
      </c>
      <c r="I147" s="41">
        <f>Invoer!AQ128</f>
        <v>0</v>
      </c>
      <c r="J147" s="41">
        <f>Invoer!AV128</f>
        <v>0</v>
      </c>
      <c r="K147" s="41">
        <f>Invoer!BK128</f>
        <v>0</v>
      </c>
      <c r="L147" s="17">
        <f>SUM(E147:K147)</f>
        <v>0</v>
      </c>
      <c r="M147" s="42">
        <f>Invoer!H128</f>
        <v>0</v>
      </c>
      <c r="N147" s="42">
        <f>Invoer!W128</f>
        <v>0</v>
      </c>
      <c r="O147" s="42">
        <f>Invoer!AB128</f>
        <v>0</v>
      </c>
      <c r="P147" s="42">
        <f>Invoer!AL128</f>
        <v>0</v>
      </c>
      <c r="Q147" s="42">
        <f>Invoer!BA128</f>
        <v>0</v>
      </c>
      <c r="R147" s="41">
        <f>Invoer!BF128</f>
        <v>0</v>
      </c>
      <c r="S147" s="41">
        <f>Invoer!BP128</f>
        <v>0</v>
      </c>
      <c r="T147" s="43">
        <f>SUM(M147:S147)</f>
        <v>0</v>
      </c>
      <c r="U147" s="1">
        <f>T147+L147</f>
        <v>0</v>
      </c>
      <c r="V147" s="41">
        <f>RANK(U147,U$5:U$169)</f>
        <v>65</v>
      </c>
      <c r="W147" s="17"/>
      <c r="X147" s="1"/>
    </row>
    <row r="148" spans="1:24" ht="18" customHeight="1">
      <c r="A148" s="17"/>
      <c r="B148" s="4"/>
      <c r="C148" s="59" t="str">
        <f>Invoer!B129</f>
        <v>Schroevers Johnny</v>
      </c>
      <c r="D148" s="17"/>
      <c r="E148" s="41">
        <f>Invoer!C129</f>
        <v>0</v>
      </c>
      <c r="F148" s="41">
        <f>Invoer!M129</f>
        <v>0</v>
      </c>
      <c r="G148" s="41">
        <f>Invoer!R129</f>
        <v>0</v>
      </c>
      <c r="H148" s="41">
        <f>Invoer!AG129</f>
        <v>0</v>
      </c>
      <c r="I148" s="41">
        <f>Invoer!AQ129</f>
        <v>0</v>
      </c>
      <c r="J148" s="41">
        <f>Invoer!AV129</f>
        <v>0</v>
      </c>
      <c r="K148" s="41">
        <f>Invoer!BK129</f>
        <v>0</v>
      </c>
      <c r="L148" s="17">
        <f>SUM(E148:K148)</f>
        <v>0</v>
      </c>
      <c r="M148" s="42">
        <f>Invoer!H129</f>
        <v>0</v>
      </c>
      <c r="N148" s="42">
        <f>Invoer!W129</f>
        <v>0</v>
      </c>
      <c r="O148" s="42">
        <f>Invoer!AB129</f>
        <v>0</v>
      </c>
      <c r="P148" s="42">
        <f>Invoer!AL129</f>
        <v>0</v>
      </c>
      <c r="Q148" s="42">
        <f>Invoer!BA129</f>
        <v>0</v>
      </c>
      <c r="R148" s="41">
        <f>Invoer!BF129</f>
        <v>0</v>
      </c>
      <c r="S148" s="41">
        <f>Invoer!BP129</f>
        <v>0</v>
      </c>
      <c r="T148" s="43">
        <f>SUM(M148:S148)</f>
        <v>0</v>
      </c>
      <c r="U148" s="1">
        <f>T148+L148</f>
        <v>0</v>
      </c>
      <c r="V148" s="41">
        <f>RANK(U148,U$5:U$169)</f>
        <v>65</v>
      </c>
      <c r="W148" s="17"/>
      <c r="X148" s="1"/>
    </row>
    <row r="149" spans="1:24" ht="18" customHeight="1">
      <c r="A149" s="17"/>
      <c r="B149" s="4"/>
      <c r="C149" s="59" t="str">
        <f>Invoer!B130</f>
        <v>Schroevers Rowin (B)</v>
      </c>
      <c r="D149" s="17"/>
      <c r="E149" s="41">
        <f>Invoer!C130</f>
        <v>0</v>
      </c>
      <c r="F149" s="41">
        <f>Invoer!M130</f>
        <v>0</v>
      </c>
      <c r="G149" s="41">
        <f>Invoer!R130</f>
        <v>0</v>
      </c>
      <c r="H149" s="41">
        <f>Invoer!AG130</f>
        <v>0</v>
      </c>
      <c r="I149" s="41">
        <f>Invoer!AQ130</f>
        <v>0</v>
      </c>
      <c r="J149" s="41">
        <f>Invoer!AV130</f>
        <v>0</v>
      </c>
      <c r="K149" s="41">
        <f>Invoer!BK130</f>
        <v>0</v>
      </c>
      <c r="L149" s="17">
        <f>SUM(E149:K149)</f>
        <v>0</v>
      </c>
      <c r="M149" s="42">
        <f>Invoer!H130</f>
        <v>0</v>
      </c>
      <c r="N149" s="42">
        <f>Invoer!W130</f>
        <v>0</v>
      </c>
      <c r="O149" s="42">
        <f>Invoer!AB130</f>
        <v>0</v>
      </c>
      <c r="P149" s="42">
        <f>Invoer!AL130</f>
        <v>0</v>
      </c>
      <c r="Q149" s="42">
        <f>Invoer!BA130</f>
        <v>0</v>
      </c>
      <c r="R149" s="41">
        <f>Invoer!BF130</f>
        <v>0</v>
      </c>
      <c r="S149" s="41">
        <f>Invoer!BP130</f>
        <v>0</v>
      </c>
      <c r="T149" s="43">
        <f>SUM(M149:S149)</f>
        <v>0</v>
      </c>
      <c r="U149" s="1">
        <f>T149+L149</f>
        <v>0</v>
      </c>
      <c r="V149" s="41">
        <f>RANK(U149,U$5:U$169)</f>
        <v>65</v>
      </c>
      <c r="W149" s="17"/>
      <c r="X149" s="1"/>
    </row>
    <row r="150" spans="1:24" ht="18" customHeight="1">
      <c r="A150" s="17"/>
      <c r="B150" s="4"/>
      <c r="C150" s="59" t="str">
        <f>Invoer!B131</f>
        <v>Schulpzand Kees</v>
      </c>
      <c r="D150" s="17"/>
      <c r="E150" s="41">
        <f>Invoer!C131</f>
        <v>0</v>
      </c>
      <c r="F150" s="41">
        <f>Invoer!M131</f>
        <v>0</v>
      </c>
      <c r="G150" s="41">
        <f>Invoer!R131</f>
        <v>0</v>
      </c>
      <c r="H150" s="41">
        <f>Invoer!AG131</f>
        <v>0</v>
      </c>
      <c r="I150" s="41">
        <f>Invoer!AQ131</f>
        <v>0</v>
      </c>
      <c r="J150" s="41">
        <f>Invoer!AV131</f>
        <v>0</v>
      </c>
      <c r="K150" s="41">
        <f>Invoer!BK131</f>
        <v>0</v>
      </c>
      <c r="L150" s="17">
        <f>SUM(E150:K150)</f>
        <v>0</v>
      </c>
      <c r="M150" s="42">
        <f>Invoer!H131</f>
        <v>0</v>
      </c>
      <c r="N150" s="42">
        <f>Invoer!W131</f>
        <v>0</v>
      </c>
      <c r="O150" s="42">
        <f>Invoer!AB131</f>
        <v>0</v>
      </c>
      <c r="P150" s="42">
        <f>Invoer!AL131</f>
        <v>0</v>
      </c>
      <c r="Q150" s="42">
        <f>Invoer!BA131</f>
        <v>0</v>
      </c>
      <c r="R150" s="41">
        <f>Invoer!BF131</f>
        <v>0</v>
      </c>
      <c r="S150" s="41">
        <f>Invoer!BP131</f>
        <v>0</v>
      </c>
      <c r="T150" s="43">
        <f>SUM(M150:S150)</f>
        <v>0</v>
      </c>
      <c r="U150" s="1">
        <f>T150+L150</f>
        <v>0</v>
      </c>
      <c r="V150" s="41">
        <f>RANK(U150,U$5:U$169)</f>
        <v>65</v>
      </c>
      <c r="W150" s="17"/>
      <c r="X150" s="1"/>
    </row>
    <row r="151" spans="1:24" ht="18" customHeight="1">
      <c r="A151" s="17"/>
      <c r="B151" s="4"/>
      <c r="C151" s="59" t="str">
        <f>Invoer!B134</f>
        <v>Sighem Arjaan van</v>
      </c>
      <c r="D151" s="17"/>
      <c r="E151" s="41">
        <f>Invoer!C134</f>
        <v>0</v>
      </c>
      <c r="F151" s="41">
        <f>Invoer!M134</f>
        <v>0</v>
      </c>
      <c r="G151" s="41">
        <f>Invoer!R134</f>
        <v>0</v>
      </c>
      <c r="H151" s="41">
        <f>Invoer!AG134</f>
        <v>0</v>
      </c>
      <c r="I151" s="41">
        <f>Invoer!AQ134</f>
        <v>0</v>
      </c>
      <c r="J151" s="41">
        <f>Invoer!AV134</f>
        <v>0</v>
      </c>
      <c r="K151" s="41">
        <f>Invoer!BK134</f>
        <v>0</v>
      </c>
      <c r="L151" s="17">
        <f>SUM(E151:K151)</f>
        <v>0</v>
      </c>
      <c r="M151" s="42">
        <f>Invoer!H134</f>
        <v>0</v>
      </c>
      <c r="N151" s="42">
        <f>Invoer!W134</f>
        <v>0</v>
      </c>
      <c r="O151" s="42">
        <f>Invoer!AB134</f>
        <v>0</v>
      </c>
      <c r="P151" s="42">
        <f>Invoer!AL134</f>
        <v>0</v>
      </c>
      <c r="Q151" s="42">
        <f>Invoer!BA134</f>
        <v>0</v>
      </c>
      <c r="R151" s="41">
        <f>Invoer!BF134</f>
        <v>0</v>
      </c>
      <c r="S151" s="41">
        <f>Invoer!BP134</f>
        <v>0</v>
      </c>
      <c r="T151" s="43">
        <f>SUM(M151:S151)</f>
        <v>0</v>
      </c>
      <c r="U151" s="1">
        <f>T151+L151</f>
        <v>0</v>
      </c>
      <c r="V151" s="41">
        <f>RANK(U151,U$5:U$169)</f>
        <v>65</v>
      </c>
      <c r="W151" s="17"/>
      <c r="X151" s="1"/>
    </row>
    <row r="152" spans="1:24" ht="18" customHeight="1">
      <c r="A152" s="17"/>
      <c r="B152" s="4"/>
      <c r="C152" s="59" t="str">
        <f>Invoer!B135</f>
        <v>Sighem Milco van</v>
      </c>
      <c r="D152" s="17"/>
      <c r="E152" s="41">
        <f>Invoer!C135</f>
        <v>0</v>
      </c>
      <c r="F152" s="41">
        <f>Invoer!M135</f>
        <v>0</v>
      </c>
      <c r="G152" s="41">
        <f>Invoer!R135</f>
        <v>0</v>
      </c>
      <c r="H152" s="41">
        <f>Invoer!AG135</f>
        <v>0</v>
      </c>
      <c r="I152" s="41">
        <f>Invoer!AQ135</f>
        <v>0</v>
      </c>
      <c r="J152" s="41">
        <f>Invoer!AV135</f>
        <v>0</v>
      </c>
      <c r="K152" s="41">
        <f>Invoer!BK135</f>
        <v>0</v>
      </c>
      <c r="L152" s="17">
        <f>SUM(E152:K152)</f>
        <v>0</v>
      </c>
      <c r="M152" s="42">
        <f>Invoer!H135</f>
        <v>0</v>
      </c>
      <c r="N152" s="42">
        <f>Invoer!W135</f>
        <v>0</v>
      </c>
      <c r="O152" s="42">
        <f>Invoer!AB135</f>
        <v>0</v>
      </c>
      <c r="P152" s="42">
        <f>Invoer!AL135</f>
        <v>0</v>
      </c>
      <c r="Q152" s="42">
        <f>Invoer!BA135</f>
        <v>0</v>
      </c>
      <c r="R152" s="41">
        <f>Invoer!BF135</f>
        <v>0</v>
      </c>
      <c r="S152" s="41">
        <f>Invoer!BP135</f>
        <v>0</v>
      </c>
      <c r="T152" s="43">
        <f>SUM(M152:S152)</f>
        <v>0</v>
      </c>
      <c r="U152" s="1">
        <f>T152+L152</f>
        <v>0</v>
      </c>
      <c r="V152" s="41">
        <f>RANK(U152,U$5:U$169)</f>
        <v>65</v>
      </c>
      <c r="W152" s="17"/>
      <c r="X152" s="1"/>
    </row>
    <row r="153" spans="1:24" ht="18" customHeight="1">
      <c r="A153" s="17"/>
      <c r="B153" s="4"/>
      <c r="C153" s="59" t="str">
        <f>Invoer!B136</f>
        <v>Sighem Piet van</v>
      </c>
      <c r="D153" s="17"/>
      <c r="E153" s="41">
        <f>Invoer!C136</f>
        <v>0</v>
      </c>
      <c r="F153" s="41">
        <f>Invoer!M136</f>
        <v>0</v>
      </c>
      <c r="G153" s="41">
        <f>Invoer!R136</f>
        <v>0</v>
      </c>
      <c r="H153" s="41">
        <f>Invoer!AG136</f>
        <v>0</v>
      </c>
      <c r="I153" s="41">
        <f>Invoer!AQ136</f>
        <v>0</v>
      </c>
      <c r="J153" s="41">
        <f>Invoer!AV136</f>
        <v>0</v>
      </c>
      <c r="K153" s="41">
        <f>Invoer!BK136</f>
        <v>0</v>
      </c>
      <c r="L153" s="17">
        <f>SUM(E153:K153)</f>
        <v>0</v>
      </c>
      <c r="M153" s="42">
        <f>Invoer!H136</f>
        <v>0</v>
      </c>
      <c r="N153" s="42">
        <f>Invoer!W136</f>
        <v>0</v>
      </c>
      <c r="O153" s="42">
        <f>Invoer!AB136</f>
        <v>0</v>
      </c>
      <c r="P153" s="42">
        <f>Invoer!AL136</f>
        <v>0</v>
      </c>
      <c r="Q153" s="42">
        <f>Invoer!BA136</f>
        <v>0</v>
      </c>
      <c r="R153" s="41">
        <f>Invoer!BF136</f>
        <v>0</v>
      </c>
      <c r="S153" s="41">
        <f>Invoer!BP136</f>
        <v>0</v>
      </c>
      <c r="T153" s="43">
        <f>SUM(M153:S153)</f>
        <v>0</v>
      </c>
      <c r="U153" s="1">
        <f>T153+L153</f>
        <v>0</v>
      </c>
      <c r="V153" s="41">
        <f>RANK(U153,U$5:U$169)</f>
        <v>65</v>
      </c>
      <c r="W153" s="17"/>
      <c r="X153" s="1"/>
    </row>
    <row r="154" spans="1:24" ht="18" customHeight="1">
      <c r="A154" s="17"/>
      <c r="B154" s="4"/>
      <c r="C154" s="59" t="str">
        <f>Invoer!B137</f>
        <v>Slabber Michiel (A)</v>
      </c>
      <c r="D154" s="17"/>
      <c r="E154" s="41">
        <f>Invoer!C137</f>
        <v>0</v>
      </c>
      <c r="F154" s="41">
        <f>Invoer!M137</f>
        <v>0</v>
      </c>
      <c r="G154" s="41">
        <f>Invoer!R137</f>
        <v>0</v>
      </c>
      <c r="H154" s="41">
        <f>Invoer!AG137</f>
        <v>0</v>
      </c>
      <c r="I154" s="41">
        <f>Invoer!AQ137</f>
        <v>0</v>
      </c>
      <c r="J154" s="41">
        <f>Invoer!AV137</f>
        <v>0</v>
      </c>
      <c r="K154" s="41">
        <f>Invoer!BK137</f>
        <v>0</v>
      </c>
      <c r="L154" s="17">
        <f>SUM(E154:K154)</f>
        <v>0</v>
      </c>
      <c r="M154" s="42">
        <f>Invoer!H137</f>
        <v>0</v>
      </c>
      <c r="N154" s="42">
        <f>Invoer!W137</f>
        <v>0</v>
      </c>
      <c r="O154" s="42">
        <f>Invoer!AB137</f>
        <v>0</v>
      </c>
      <c r="P154" s="42">
        <f>Invoer!AL137</f>
        <v>0</v>
      </c>
      <c r="Q154" s="42">
        <f>Invoer!BA137</f>
        <v>0</v>
      </c>
      <c r="R154" s="41">
        <f>Invoer!BF137</f>
        <v>0</v>
      </c>
      <c r="S154" s="41">
        <f>Invoer!BP137</f>
        <v>0</v>
      </c>
      <c r="T154" s="43">
        <f>SUM(M154:S154)</f>
        <v>0</v>
      </c>
      <c r="U154" s="1">
        <f>T154+L154</f>
        <v>0</v>
      </c>
      <c r="V154" s="41">
        <f>RANK(U154,U$5:U$169)</f>
        <v>65</v>
      </c>
      <c r="W154" s="17"/>
      <c r="X154" s="1"/>
    </row>
    <row r="155" spans="1:24" ht="18" customHeight="1">
      <c r="A155" s="17"/>
      <c r="B155" s="4"/>
      <c r="C155" s="59" t="str">
        <f>Invoer!B142</f>
        <v>Steijn Jan</v>
      </c>
      <c r="D155" s="17"/>
      <c r="E155" s="41">
        <f>Invoer!C142</f>
        <v>0</v>
      </c>
      <c r="F155" s="41">
        <f>Invoer!M142</f>
        <v>0</v>
      </c>
      <c r="G155" s="41">
        <f>Invoer!R142</f>
        <v>0</v>
      </c>
      <c r="H155" s="41">
        <f>Invoer!AG142</f>
        <v>0</v>
      </c>
      <c r="I155" s="41">
        <f>Invoer!AQ142</f>
        <v>0</v>
      </c>
      <c r="J155" s="41">
        <f>Invoer!AV142</f>
        <v>0</v>
      </c>
      <c r="K155" s="41">
        <f>Invoer!BK142</f>
        <v>0</v>
      </c>
      <c r="L155" s="17">
        <f>SUM(E155:K155)</f>
        <v>0</v>
      </c>
      <c r="M155" s="42">
        <f>Invoer!H142</f>
        <v>0</v>
      </c>
      <c r="N155" s="42">
        <f>Invoer!W142</f>
        <v>0</v>
      </c>
      <c r="O155" s="42">
        <f>Invoer!AB142</f>
        <v>0</v>
      </c>
      <c r="P155" s="42">
        <f>Invoer!AL142</f>
        <v>0</v>
      </c>
      <c r="Q155" s="42">
        <f>Invoer!BA142</f>
        <v>0</v>
      </c>
      <c r="R155" s="41">
        <f>Invoer!BF142</f>
        <v>0</v>
      </c>
      <c r="S155" s="41">
        <f>Invoer!BP142</f>
        <v>0</v>
      </c>
      <c r="T155" s="43">
        <f>SUM(M155:S155)</f>
        <v>0</v>
      </c>
      <c r="U155" s="1">
        <f>T155+L155</f>
        <v>0</v>
      </c>
      <c r="V155" s="41">
        <f>RANK(U155,U$5:U$169)</f>
        <v>65</v>
      </c>
      <c r="W155" s="17"/>
      <c r="X155" s="1"/>
    </row>
    <row r="156" spans="1:24" ht="18" customHeight="1">
      <c r="A156" s="17"/>
      <c r="B156" s="4"/>
      <c r="C156" s="59" t="str">
        <f>Invoer!B147</f>
        <v>Verhage Iman </v>
      </c>
      <c r="D156" s="17"/>
      <c r="E156" s="41">
        <f>Invoer!C147</f>
        <v>0</v>
      </c>
      <c r="F156" s="41">
        <f>Invoer!M147</f>
        <v>0</v>
      </c>
      <c r="G156" s="41">
        <f>Invoer!R147</f>
        <v>0</v>
      </c>
      <c r="H156" s="41">
        <f>Invoer!AG147</f>
        <v>0</v>
      </c>
      <c r="I156" s="41">
        <f>Invoer!AQ147</f>
        <v>0</v>
      </c>
      <c r="J156" s="41">
        <f>Invoer!AV147</f>
        <v>0</v>
      </c>
      <c r="K156" s="41">
        <f>Invoer!BK147</f>
        <v>0</v>
      </c>
      <c r="L156" s="17">
        <f>SUM(E156:K156)</f>
        <v>0</v>
      </c>
      <c r="M156" s="42">
        <f>Invoer!H147</f>
        <v>0</v>
      </c>
      <c r="N156" s="42">
        <f>Invoer!W147</f>
        <v>0</v>
      </c>
      <c r="O156" s="42">
        <f>Invoer!AB147</f>
        <v>0</v>
      </c>
      <c r="P156" s="42">
        <f>Invoer!AL147</f>
        <v>0</v>
      </c>
      <c r="Q156" s="42">
        <f>Invoer!BA147</f>
        <v>0</v>
      </c>
      <c r="R156" s="41">
        <f>Invoer!BF147</f>
        <v>0</v>
      </c>
      <c r="S156" s="41">
        <f>Invoer!BP147</f>
        <v>0</v>
      </c>
      <c r="T156" s="43">
        <f>SUM(M156:S156)</f>
        <v>0</v>
      </c>
      <c r="U156" s="1">
        <f>T156+L156</f>
        <v>0</v>
      </c>
      <c r="V156" s="41">
        <f>RANK(U156,U$5:U$169)</f>
        <v>65</v>
      </c>
      <c r="W156" s="17"/>
      <c r="X156" s="1"/>
    </row>
    <row r="157" spans="1:24" ht="18" customHeight="1">
      <c r="A157" s="17"/>
      <c r="B157" s="4"/>
      <c r="C157" s="59" t="str">
        <f>Invoer!B150</f>
        <v>Verhagen Alex</v>
      </c>
      <c r="D157" s="17"/>
      <c r="E157" s="41">
        <f>Invoer!C150</f>
        <v>0</v>
      </c>
      <c r="F157" s="41">
        <f>Invoer!M150</f>
        <v>0</v>
      </c>
      <c r="G157" s="41">
        <f>Invoer!R150</f>
        <v>0</v>
      </c>
      <c r="H157" s="41">
        <f>Invoer!AG150</f>
        <v>0</v>
      </c>
      <c r="I157" s="41">
        <f>Invoer!AQ150</f>
        <v>0</v>
      </c>
      <c r="J157" s="41">
        <f>Invoer!AV150</f>
        <v>0</v>
      </c>
      <c r="K157" s="41">
        <f>Invoer!BK150</f>
        <v>0</v>
      </c>
      <c r="L157" s="17">
        <f>SUM(E157:K157)</f>
        <v>0</v>
      </c>
      <c r="M157" s="42">
        <f>Invoer!H150</f>
        <v>0</v>
      </c>
      <c r="N157" s="42">
        <f>Invoer!W150</f>
        <v>0</v>
      </c>
      <c r="O157" s="42">
        <f>Invoer!AB150</f>
        <v>0</v>
      </c>
      <c r="P157" s="42">
        <f>Invoer!AL150</f>
        <v>0</v>
      </c>
      <c r="Q157" s="42">
        <f>Invoer!BA150</f>
        <v>0</v>
      </c>
      <c r="R157" s="41">
        <f>Invoer!BF150</f>
        <v>0</v>
      </c>
      <c r="S157" s="41">
        <f>Invoer!BP150</f>
        <v>0</v>
      </c>
      <c r="T157" s="43">
        <f>SUM(M157:S157)</f>
        <v>0</v>
      </c>
      <c r="U157" s="1">
        <f>T157+L157</f>
        <v>0</v>
      </c>
      <c r="V157" s="41">
        <f>RANK(U157,U$5:U$169)</f>
        <v>65</v>
      </c>
      <c r="W157" s="17"/>
      <c r="X157" s="1"/>
    </row>
    <row r="158" spans="1:24" ht="18" customHeight="1">
      <c r="A158" s="17"/>
      <c r="B158" s="4"/>
      <c r="C158" s="59" t="str">
        <f>Invoer!B152</f>
        <v>Verhesen Ramon</v>
      </c>
      <c r="D158" s="17"/>
      <c r="E158" s="41">
        <f>Invoer!C152</f>
        <v>0</v>
      </c>
      <c r="F158" s="41">
        <f>Invoer!M152</f>
        <v>0</v>
      </c>
      <c r="G158" s="41">
        <f>Invoer!R152</f>
        <v>0</v>
      </c>
      <c r="H158" s="41">
        <f>Invoer!AG152</f>
        <v>0</v>
      </c>
      <c r="I158" s="41">
        <f>Invoer!AQ152</f>
        <v>0</v>
      </c>
      <c r="J158" s="41">
        <f>Invoer!AV152</f>
        <v>0</v>
      </c>
      <c r="K158" s="41">
        <f>Invoer!BK152</f>
        <v>0</v>
      </c>
      <c r="L158" s="17">
        <f>SUM(E158:K158)</f>
        <v>0</v>
      </c>
      <c r="M158" s="42">
        <f>Invoer!H152</f>
        <v>0</v>
      </c>
      <c r="N158" s="42">
        <f>Invoer!W152</f>
        <v>0</v>
      </c>
      <c r="O158" s="42">
        <f>Invoer!AB152</f>
        <v>0</v>
      </c>
      <c r="P158" s="42">
        <f>Invoer!AL152</f>
        <v>0</v>
      </c>
      <c r="Q158" s="42">
        <f>Invoer!BA152</f>
        <v>0</v>
      </c>
      <c r="R158" s="41">
        <f>Invoer!BF152</f>
        <v>0</v>
      </c>
      <c r="S158" s="41">
        <f>Invoer!BP152</f>
        <v>0</v>
      </c>
      <c r="T158" s="43">
        <f>SUM(M158:S158)</f>
        <v>0</v>
      </c>
      <c r="U158" s="1">
        <f>T158+L158</f>
        <v>0</v>
      </c>
      <c r="V158" s="41">
        <f>RANK(U158,U$5:U$169)</f>
        <v>65</v>
      </c>
      <c r="W158" s="17"/>
      <c r="X158" s="1"/>
    </row>
    <row r="159" spans="1:24" ht="18" customHeight="1">
      <c r="A159" s="17"/>
      <c r="B159" s="4"/>
      <c r="C159" s="59" t="str">
        <f>Invoer!B155</f>
        <v>Verstraate Hans</v>
      </c>
      <c r="D159" s="17"/>
      <c r="E159" s="41">
        <f>Invoer!C155</f>
        <v>0</v>
      </c>
      <c r="F159" s="41">
        <f>Invoer!M155</f>
        <v>0</v>
      </c>
      <c r="G159" s="41">
        <f>Invoer!R155</f>
        <v>0</v>
      </c>
      <c r="H159" s="41">
        <f>Invoer!AG155</f>
        <v>0</v>
      </c>
      <c r="I159" s="41">
        <f>Invoer!AQ155</f>
        <v>0</v>
      </c>
      <c r="J159" s="41">
        <f>Invoer!AV155</f>
        <v>0</v>
      </c>
      <c r="K159" s="41">
        <f>Invoer!BK155</f>
        <v>0</v>
      </c>
      <c r="L159" s="17">
        <f>SUM(E159:K159)</f>
        <v>0</v>
      </c>
      <c r="M159" s="42">
        <f>Invoer!H155</f>
        <v>0</v>
      </c>
      <c r="N159" s="42">
        <f>Invoer!W155</f>
        <v>0</v>
      </c>
      <c r="O159" s="42">
        <f>Invoer!AB155</f>
        <v>0</v>
      </c>
      <c r="P159" s="42">
        <f>Invoer!AL155</f>
        <v>0</v>
      </c>
      <c r="Q159" s="42">
        <f>Invoer!BA155</f>
        <v>0</v>
      </c>
      <c r="R159" s="41">
        <f>Invoer!BF155</f>
        <v>0</v>
      </c>
      <c r="S159" s="41">
        <f>Invoer!BP155</f>
        <v>0</v>
      </c>
      <c r="T159" s="43">
        <f>SUM(M159:S159)</f>
        <v>0</v>
      </c>
      <c r="U159" s="1">
        <f>T159+L159</f>
        <v>0</v>
      </c>
      <c r="V159" s="41">
        <f>RANK(U159,U$5:U$169)</f>
        <v>65</v>
      </c>
      <c r="W159" s="17"/>
      <c r="X159" s="1"/>
    </row>
    <row r="160" spans="1:24" ht="18" customHeight="1">
      <c r="A160" s="17"/>
      <c r="B160" s="4"/>
      <c r="C160" s="59" t="str">
        <f>Invoer!B156</f>
        <v>Visser Hans de (A)</v>
      </c>
      <c r="D160" s="17"/>
      <c r="E160" s="41">
        <f>Invoer!C156</f>
        <v>0</v>
      </c>
      <c r="F160" s="41">
        <f>Invoer!M156</f>
        <v>0</v>
      </c>
      <c r="G160" s="41">
        <f>Invoer!R156</f>
        <v>0</v>
      </c>
      <c r="H160" s="41">
        <f>Invoer!AG156</f>
        <v>0</v>
      </c>
      <c r="I160" s="41">
        <f>Invoer!AQ156</f>
        <v>0</v>
      </c>
      <c r="J160" s="41">
        <f>Invoer!AV156</f>
        <v>0</v>
      </c>
      <c r="K160" s="41">
        <f>Invoer!BK156</f>
        <v>0</v>
      </c>
      <c r="L160" s="17">
        <f>SUM(E160:K160)</f>
        <v>0</v>
      </c>
      <c r="M160" s="42">
        <f>Invoer!H156</f>
        <v>0</v>
      </c>
      <c r="N160" s="42">
        <f>Invoer!W156</f>
        <v>0</v>
      </c>
      <c r="O160" s="42">
        <f>Invoer!AB156</f>
        <v>0</v>
      </c>
      <c r="P160" s="42">
        <f>Invoer!AL156</f>
        <v>0</v>
      </c>
      <c r="Q160" s="42">
        <f>Invoer!BA156</f>
        <v>0</v>
      </c>
      <c r="R160" s="41">
        <f>Invoer!BF156</f>
        <v>0</v>
      </c>
      <c r="S160" s="41">
        <f>Invoer!BP156</f>
        <v>0</v>
      </c>
      <c r="T160" s="43">
        <f>SUM(M160:S160)</f>
        <v>0</v>
      </c>
      <c r="U160" s="1">
        <f>T160+L160</f>
        <v>0</v>
      </c>
      <c r="V160" s="41">
        <f>RANK(U160,U$5:U$169)</f>
        <v>65</v>
      </c>
      <c r="W160" s="17"/>
      <c r="X160" s="1"/>
    </row>
    <row r="161" spans="1:24" ht="18" customHeight="1">
      <c r="A161" s="17"/>
      <c r="B161" s="4"/>
      <c r="C161" s="59" t="str">
        <f>Invoer!B157</f>
        <v>Visser Ivar de (A)</v>
      </c>
      <c r="D161" s="17"/>
      <c r="E161" s="41">
        <f>Invoer!C157</f>
        <v>0</v>
      </c>
      <c r="F161" s="41">
        <f>Invoer!M157</f>
        <v>0</v>
      </c>
      <c r="G161" s="41">
        <f>Invoer!R157</f>
        <v>0</v>
      </c>
      <c r="H161" s="41">
        <f>Invoer!AG157</f>
        <v>0</v>
      </c>
      <c r="I161" s="41">
        <f>Invoer!AQ157</f>
        <v>0</v>
      </c>
      <c r="J161" s="41">
        <f>Invoer!AV157</f>
        <v>0</v>
      </c>
      <c r="K161" s="41">
        <f>Invoer!BK157</f>
        <v>0</v>
      </c>
      <c r="L161" s="17">
        <f>SUM(E161:K161)</f>
        <v>0</v>
      </c>
      <c r="M161" s="42">
        <f>Invoer!H157</f>
        <v>0</v>
      </c>
      <c r="N161" s="42">
        <f>Invoer!W157</f>
        <v>0</v>
      </c>
      <c r="O161" s="42">
        <f>Invoer!AB157</f>
        <v>0</v>
      </c>
      <c r="P161" s="42">
        <f>Invoer!AL157</f>
        <v>0</v>
      </c>
      <c r="Q161" s="42">
        <f>Invoer!BA157</f>
        <v>0</v>
      </c>
      <c r="R161" s="41">
        <f>Invoer!BF157</f>
        <v>0</v>
      </c>
      <c r="S161" s="41">
        <f>Invoer!BP157</f>
        <v>0</v>
      </c>
      <c r="T161" s="43">
        <f>SUM(M161:S161)</f>
        <v>0</v>
      </c>
      <c r="U161" s="1">
        <f>T161+L161</f>
        <v>0</v>
      </c>
      <c r="V161" s="41">
        <f>RANK(U161,U$5:U$169)</f>
        <v>65</v>
      </c>
      <c r="W161" s="17"/>
      <c r="X161" s="1"/>
    </row>
    <row r="162" spans="1:24" ht="18" customHeight="1">
      <c r="A162" s="17"/>
      <c r="B162" s="4"/>
      <c r="C162" s="59" t="str">
        <f>Invoer!B158</f>
        <v>Visser Jan P de</v>
      </c>
      <c r="D162" s="17"/>
      <c r="E162" s="41">
        <f>Invoer!C158</f>
        <v>0</v>
      </c>
      <c r="F162" s="41">
        <f>Invoer!M158</f>
        <v>0</v>
      </c>
      <c r="G162" s="41">
        <f>Invoer!R158</f>
        <v>0</v>
      </c>
      <c r="H162" s="41">
        <f>Invoer!AG158</f>
        <v>0</v>
      </c>
      <c r="I162" s="41">
        <f>Invoer!AQ158</f>
        <v>0</v>
      </c>
      <c r="J162" s="41">
        <f>Invoer!AV158</f>
        <v>0</v>
      </c>
      <c r="K162" s="41">
        <f>Invoer!BK158</f>
        <v>0</v>
      </c>
      <c r="L162" s="17">
        <f>SUM(E162:K162)</f>
        <v>0</v>
      </c>
      <c r="M162" s="42">
        <f>Invoer!H158</f>
        <v>0</v>
      </c>
      <c r="N162" s="42">
        <f>Invoer!W158</f>
        <v>0</v>
      </c>
      <c r="O162" s="42">
        <f>Invoer!AB158</f>
        <v>0</v>
      </c>
      <c r="P162" s="42">
        <f>Invoer!AL158</f>
        <v>0</v>
      </c>
      <c r="Q162" s="42">
        <f>Invoer!BA158</f>
        <v>0</v>
      </c>
      <c r="R162" s="41">
        <f>Invoer!BF158</f>
        <v>0</v>
      </c>
      <c r="S162" s="41">
        <f>Invoer!BP158</f>
        <v>0</v>
      </c>
      <c r="T162" s="43">
        <f>SUM(M162:S162)</f>
        <v>0</v>
      </c>
      <c r="U162" s="1">
        <f>T162+L162</f>
        <v>0</v>
      </c>
      <c r="V162" s="41">
        <f>RANK(U162,U$5:U$169)</f>
        <v>65</v>
      </c>
      <c r="W162" s="17"/>
      <c r="X162" s="1"/>
    </row>
    <row r="163" spans="1:24" ht="18" customHeight="1">
      <c r="A163" s="17"/>
      <c r="B163" s="4"/>
      <c r="C163" s="59" t="str">
        <f>Invoer!B162</f>
        <v>Vliet Sonja van der (J15)</v>
      </c>
      <c r="D163" s="17"/>
      <c r="E163" s="41">
        <f>Invoer!C162</f>
        <v>0</v>
      </c>
      <c r="F163" s="41">
        <f>Invoer!M162</f>
        <v>0</v>
      </c>
      <c r="G163" s="41">
        <f>Invoer!R162</f>
        <v>0</v>
      </c>
      <c r="H163" s="41">
        <f>Invoer!AG162</f>
        <v>0</v>
      </c>
      <c r="I163" s="41">
        <f>Invoer!AQ162</f>
        <v>0</v>
      </c>
      <c r="J163" s="41">
        <f>Invoer!AV162</f>
        <v>0</v>
      </c>
      <c r="K163" s="41">
        <f>Invoer!BK162</f>
        <v>0</v>
      </c>
      <c r="L163" s="17">
        <f>SUM(E163:K163)</f>
        <v>0</v>
      </c>
      <c r="M163" s="42">
        <f>Invoer!H162</f>
        <v>0</v>
      </c>
      <c r="N163" s="42">
        <f>Invoer!W162</f>
        <v>0</v>
      </c>
      <c r="O163" s="42">
        <f>Invoer!AB162</f>
        <v>0</v>
      </c>
      <c r="P163" s="42">
        <f>Invoer!AL162</f>
        <v>0</v>
      </c>
      <c r="Q163" s="42">
        <f>Invoer!BA162</f>
        <v>0</v>
      </c>
      <c r="R163" s="41">
        <f>Invoer!BF162</f>
        <v>0</v>
      </c>
      <c r="S163" s="41">
        <f>Invoer!BP162</f>
        <v>0</v>
      </c>
      <c r="T163" s="43">
        <f>SUM(M163:S163)</f>
        <v>0</v>
      </c>
      <c r="U163" s="1">
        <f>T163+L163</f>
        <v>0</v>
      </c>
      <c r="V163" s="41">
        <f>RANK(U163,U$5:U$169)</f>
        <v>65</v>
      </c>
      <c r="W163" s="17"/>
      <c r="X163" s="1"/>
    </row>
    <row r="164" spans="1:24" ht="18" customHeight="1">
      <c r="A164" s="17"/>
      <c r="B164" s="4"/>
      <c r="C164" s="59" t="str">
        <f>Invoer!B163</f>
        <v>Vreede Chris van der</v>
      </c>
      <c r="D164" s="17"/>
      <c r="E164" s="41">
        <f>Invoer!C163</f>
        <v>0</v>
      </c>
      <c r="F164" s="41">
        <f>Invoer!M163</f>
        <v>0</v>
      </c>
      <c r="G164" s="41">
        <f>Invoer!R163</f>
        <v>0</v>
      </c>
      <c r="H164" s="41">
        <f>Invoer!AG163</f>
        <v>0</v>
      </c>
      <c r="I164" s="41">
        <f>Invoer!AQ163</f>
        <v>0</v>
      </c>
      <c r="J164" s="41">
        <f>Invoer!AV163</f>
        <v>0</v>
      </c>
      <c r="K164" s="41">
        <f>Invoer!BK163</f>
        <v>0</v>
      </c>
      <c r="L164" s="17">
        <f>SUM(E164:K164)</f>
        <v>0</v>
      </c>
      <c r="M164" s="42">
        <f>Invoer!H163</f>
        <v>0</v>
      </c>
      <c r="N164" s="42">
        <f>Invoer!W163</f>
        <v>0</v>
      </c>
      <c r="O164" s="42">
        <f>Invoer!AB163</f>
        <v>0</v>
      </c>
      <c r="P164" s="42">
        <f>Invoer!AL163</f>
        <v>0</v>
      </c>
      <c r="Q164" s="42">
        <f>Invoer!BA163</f>
        <v>0</v>
      </c>
      <c r="R164" s="41">
        <f>Invoer!BF163</f>
        <v>0</v>
      </c>
      <c r="S164" s="41">
        <f>Invoer!BP163</f>
        <v>0</v>
      </c>
      <c r="T164" s="43">
        <f>SUM(M164:S164)</f>
        <v>0</v>
      </c>
      <c r="U164" s="1">
        <f>T164+L164</f>
        <v>0</v>
      </c>
      <c r="V164" s="41">
        <f>RANK(U164,U$5:U$169)</f>
        <v>65</v>
      </c>
      <c r="W164" s="17"/>
      <c r="X164" s="1"/>
    </row>
    <row r="165" spans="1:24" ht="18" customHeight="1">
      <c r="A165" s="17"/>
      <c r="B165" s="4"/>
      <c r="C165" s="59" t="str">
        <f>Invoer!B164</f>
        <v>Vreede Michel van der</v>
      </c>
      <c r="D165" s="17"/>
      <c r="E165" s="41">
        <f>Invoer!C164</f>
        <v>0</v>
      </c>
      <c r="F165" s="41">
        <f>Invoer!M164</f>
        <v>0</v>
      </c>
      <c r="G165" s="41">
        <f>Invoer!R164</f>
        <v>0</v>
      </c>
      <c r="H165" s="41">
        <f>Invoer!AG164</f>
        <v>0</v>
      </c>
      <c r="I165" s="41">
        <f>Invoer!AQ164</f>
        <v>0</v>
      </c>
      <c r="J165" s="41">
        <f>Invoer!AV164</f>
        <v>0</v>
      </c>
      <c r="K165" s="41">
        <f>Invoer!BK164</f>
        <v>0</v>
      </c>
      <c r="L165" s="17">
        <f>SUM(E165:K165)</f>
        <v>0</v>
      </c>
      <c r="M165" s="42">
        <f>Invoer!H164</f>
        <v>0</v>
      </c>
      <c r="N165" s="42">
        <f>Invoer!W164</f>
        <v>0</v>
      </c>
      <c r="O165" s="42">
        <f>Invoer!AB164</f>
        <v>0</v>
      </c>
      <c r="P165" s="42">
        <f>Invoer!AL164</f>
        <v>0</v>
      </c>
      <c r="Q165" s="42">
        <f>Invoer!BA164</f>
        <v>0</v>
      </c>
      <c r="R165" s="41">
        <f>Invoer!BF164</f>
        <v>0</v>
      </c>
      <c r="S165" s="41">
        <f>Invoer!BP164</f>
        <v>0</v>
      </c>
      <c r="T165" s="43">
        <f>SUM(M165:S165)</f>
        <v>0</v>
      </c>
      <c r="U165" s="1">
        <f>T165+L165</f>
        <v>0</v>
      </c>
      <c r="V165" s="41">
        <f>RANK(U165,U$5:U$169)</f>
        <v>65</v>
      </c>
      <c r="W165" s="17"/>
      <c r="X165" s="1"/>
    </row>
    <row r="166" spans="1:24" ht="18" customHeight="1">
      <c r="A166" s="17"/>
      <c r="B166" s="4"/>
      <c r="C166" s="59" t="str">
        <f>Invoer!B165</f>
        <v>Vreeke Wim</v>
      </c>
      <c r="D166" s="17"/>
      <c r="E166" s="41">
        <f>Invoer!C165</f>
        <v>0</v>
      </c>
      <c r="F166" s="41">
        <f>Invoer!M165</f>
        <v>0</v>
      </c>
      <c r="G166" s="41">
        <f>Invoer!R165</f>
        <v>0</v>
      </c>
      <c r="H166" s="41">
        <f>Invoer!AG165</f>
        <v>0</v>
      </c>
      <c r="I166" s="41">
        <f>Invoer!AQ165</f>
        <v>0</v>
      </c>
      <c r="J166" s="41">
        <f>Invoer!AV165</f>
        <v>0</v>
      </c>
      <c r="K166" s="41">
        <f>Invoer!BK165</f>
        <v>0</v>
      </c>
      <c r="L166" s="17">
        <f>SUM(E166:K166)</f>
        <v>0</v>
      </c>
      <c r="M166" s="42">
        <f>Invoer!H165</f>
        <v>0</v>
      </c>
      <c r="N166" s="42">
        <f>Invoer!W165</f>
        <v>0</v>
      </c>
      <c r="O166" s="42">
        <f>Invoer!AB165</f>
        <v>0</v>
      </c>
      <c r="P166" s="42">
        <f>Invoer!AL165</f>
        <v>0</v>
      </c>
      <c r="Q166" s="42">
        <f>Invoer!BA165</f>
        <v>0</v>
      </c>
      <c r="R166" s="41">
        <f>Invoer!BF165</f>
        <v>0</v>
      </c>
      <c r="S166" s="41">
        <f>Invoer!BP165</f>
        <v>0</v>
      </c>
      <c r="T166" s="43">
        <f>SUM(M166:S166)</f>
        <v>0</v>
      </c>
      <c r="U166" s="1">
        <f>T166+L166</f>
        <v>0</v>
      </c>
      <c r="V166" s="41">
        <f>RANK(U166,U$5:U$169)</f>
        <v>65</v>
      </c>
      <c r="W166" s="17"/>
      <c r="X166" s="1"/>
    </row>
    <row r="167" spans="1:24" ht="18" customHeight="1">
      <c r="A167" s="17"/>
      <c r="B167" s="4"/>
      <c r="C167" s="59" t="str">
        <f>Invoer!B167</f>
        <v>Willemse Devin (J12)</v>
      </c>
      <c r="D167" s="17"/>
      <c r="E167" s="41">
        <f>Invoer!C167</f>
        <v>0</v>
      </c>
      <c r="F167" s="41">
        <f>Invoer!M167</f>
        <v>0</v>
      </c>
      <c r="G167" s="41">
        <f>Invoer!R167</f>
        <v>0</v>
      </c>
      <c r="H167" s="41">
        <f>Invoer!AG167</f>
        <v>0</v>
      </c>
      <c r="I167" s="41">
        <f>Invoer!AQ167</f>
        <v>0</v>
      </c>
      <c r="J167" s="41">
        <f>Invoer!AV167</f>
        <v>0</v>
      </c>
      <c r="K167" s="41">
        <f>Invoer!BK167</f>
        <v>0</v>
      </c>
      <c r="L167" s="17">
        <f>SUM(E167:K167)</f>
        <v>0</v>
      </c>
      <c r="M167" s="42">
        <f>Invoer!H167</f>
        <v>0</v>
      </c>
      <c r="N167" s="42">
        <f>Invoer!W167</f>
        <v>0</v>
      </c>
      <c r="O167" s="42">
        <f>Invoer!AB167</f>
        <v>0</v>
      </c>
      <c r="P167" s="42">
        <f>Invoer!AL167</f>
        <v>0</v>
      </c>
      <c r="Q167" s="42">
        <f>Invoer!BA167</f>
        <v>0</v>
      </c>
      <c r="R167" s="41">
        <f>Invoer!BF167</f>
        <v>0</v>
      </c>
      <c r="S167" s="41">
        <f>Invoer!BP167</f>
        <v>0</v>
      </c>
      <c r="T167" s="43">
        <f>SUM(M167:S167)</f>
        <v>0</v>
      </c>
      <c r="U167" s="1">
        <f>T167+L167</f>
        <v>0</v>
      </c>
      <c r="V167" s="41">
        <f>RANK(U167,U$5:U$169)</f>
        <v>65</v>
      </c>
      <c r="W167" s="17"/>
      <c r="X167" s="1"/>
    </row>
    <row r="168" spans="1:24" ht="18" customHeight="1">
      <c r="A168" s="17"/>
      <c r="B168" s="4"/>
      <c r="C168" s="59" t="str">
        <f>Invoer!B168</f>
        <v>Witte Bobby de</v>
      </c>
      <c r="D168" s="17"/>
      <c r="E168" s="41">
        <f>Invoer!C168</f>
        <v>0</v>
      </c>
      <c r="F168" s="41">
        <f>Invoer!M168</f>
        <v>0</v>
      </c>
      <c r="G168" s="41">
        <f>Invoer!R168</f>
        <v>0</v>
      </c>
      <c r="H168" s="41">
        <f>Invoer!AG168</f>
        <v>0</v>
      </c>
      <c r="I168" s="41">
        <f>Invoer!AQ168</f>
        <v>0</v>
      </c>
      <c r="J168" s="41">
        <f>Invoer!AV168</f>
        <v>0</v>
      </c>
      <c r="K168" s="41">
        <f>Invoer!BK168</f>
        <v>0</v>
      </c>
      <c r="L168" s="17">
        <f>SUM(E168:K168)</f>
        <v>0</v>
      </c>
      <c r="M168" s="42">
        <f>Invoer!H168</f>
        <v>0</v>
      </c>
      <c r="N168" s="42">
        <f>Invoer!W168</f>
        <v>0</v>
      </c>
      <c r="O168" s="42">
        <f>Invoer!AB168</f>
        <v>0</v>
      </c>
      <c r="P168" s="42">
        <f>Invoer!AL168</f>
        <v>0</v>
      </c>
      <c r="Q168" s="42">
        <f>Invoer!BA168</f>
        <v>0</v>
      </c>
      <c r="R168" s="41">
        <f>Invoer!BF168</f>
        <v>0</v>
      </c>
      <c r="S168" s="41">
        <f>Invoer!BP168</f>
        <v>0</v>
      </c>
      <c r="T168" s="43">
        <f>SUM(M168:S168)</f>
        <v>0</v>
      </c>
      <c r="U168" s="1">
        <f>T168+L168</f>
        <v>0</v>
      </c>
      <c r="V168" s="41">
        <f>RANK(U168,U$5:U$169)</f>
        <v>65</v>
      </c>
      <c r="W168" s="17"/>
      <c r="X168" s="1"/>
    </row>
    <row r="169" spans="1:24" ht="18" customHeight="1">
      <c r="A169" s="17"/>
      <c r="B169" s="4"/>
      <c r="C169" s="59" t="str">
        <f>Invoer!B170</f>
        <v>Woestijne Adrie van de</v>
      </c>
      <c r="D169" s="17"/>
      <c r="E169" s="41">
        <f>Invoer!C170</f>
        <v>0</v>
      </c>
      <c r="F169" s="41">
        <f>Invoer!M170</f>
        <v>0</v>
      </c>
      <c r="G169" s="41">
        <f>Invoer!R170</f>
        <v>0</v>
      </c>
      <c r="H169" s="41">
        <f>Invoer!AG170</f>
        <v>0</v>
      </c>
      <c r="I169" s="41">
        <f>Invoer!AQ170</f>
        <v>0</v>
      </c>
      <c r="J169" s="41">
        <f>Invoer!AV170</f>
        <v>0</v>
      </c>
      <c r="K169" s="41">
        <f>Invoer!BK170</f>
        <v>0</v>
      </c>
      <c r="L169" s="17">
        <f>SUM(E169:K169)</f>
        <v>0</v>
      </c>
      <c r="M169" s="42">
        <f>Invoer!H170</f>
        <v>0</v>
      </c>
      <c r="N169" s="42">
        <f>Invoer!W170</f>
        <v>0</v>
      </c>
      <c r="O169" s="42">
        <f>Invoer!AB170</f>
        <v>0</v>
      </c>
      <c r="P169" s="42">
        <f>Invoer!AL170</f>
        <v>0</v>
      </c>
      <c r="Q169" s="42">
        <f>Invoer!BA170</f>
        <v>0</v>
      </c>
      <c r="R169" s="41">
        <f>Invoer!BF170</f>
        <v>0</v>
      </c>
      <c r="S169" s="41">
        <f>Invoer!BP170</f>
        <v>0</v>
      </c>
      <c r="T169" s="43">
        <f>SUM(M169:S169)</f>
        <v>0</v>
      </c>
      <c r="U169" s="1">
        <f>T169+L169</f>
        <v>0</v>
      </c>
      <c r="V169" s="41">
        <f>RANK(U169,U$5:U$169)</f>
        <v>65</v>
      </c>
      <c r="W169" s="17"/>
      <c r="X169" s="1"/>
    </row>
    <row r="170" spans="1:24" ht="15">
      <c r="A170" s="17"/>
      <c r="B170" s="2"/>
      <c r="C170" s="82" t="s">
        <v>119</v>
      </c>
      <c r="D170" s="36"/>
      <c r="E170" s="85">
        <f>SUM(E5:E169)</f>
        <v>14</v>
      </c>
      <c r="F170" s="85">
        <f aca="true" t="shared" si="0" ref="F170:K170">SUM(F5:F169)</f>
        <v>29</v>
      </c>
      <c r="G170" s="85">
        <f t="shared" si="0"/>
        <v>15</v>
      </c>
      <c r="H170" s="85">
        <f t="shared" si="0"/>
        <v>355</v>
      </c>
      <c r="I170" s="85">
        <f>SUM(I5:I169)</f>
        <v>198</v>
      </c>
      <c r="J170" s="85">
        <f t="shared" si="0"/>
        <v>99</v>
      </c>
      <c r="K170" s="85">
        <f t="shared" si="0"/>
        <v>184</v>
      </c>
      <c r="L170" s="83">
        <f>SUM(L5:L169)</f>
        <v>894</v>
      </c>
      <c r="M170" s="83">
        <f>SUM(M5:M169)</f>
        <v>22</v>
      </c>
      <c r="N170" s="83">
        <f aca="true" t="shared" si="1" ref="N170:S170">SUM(N5:N169)</f>
        <v>44</v>
      </c>
      <c r="O170" s="83">
        <f t="shared" si="1"/>
        <v>142</v>
      </c>
      <c r="P170" s="83">
        <f t="shared" si="1"/>
        <v>49</v>
      </c>
      <c r="Q170" s="83">
        <f t="shared" si="1"/>
        <v>434</v>
      </c>
      <c r="R170" s="83">
        <f t="shared" si="1"/>
        <v>121</v>
      </c>
      <c r="S170" s="83">
        <f t="shared" si="1"/>
        <v>393</v>
      </c>
      <c r="T170" s="83">
        <f>SUM(T5:T91)</f>
        <v>1205</v>
      </c>
      <c r="U170" s="83">
        <f>SUM(U5:U169)</f>
        <v>2099</v>
      </c>
      <c r="V170" s="85"/>
      <c r="W170" s="36"/>
      <c r="X170" s="1"/>
    </row>
    <row r="171" spans="1:24" ht="15">
      <c r="A171" s="17"/>
      <c r="B171" s="4"/>
      <c r="C171" s="36" t="s">
        <v>120</v>
      </c>
      <c r="D171" s="36"/>
      <c r="E171" s="86">
        <f>E172-E170</f>
        <v>72</v>
      </c>
      <c r="F171" s="84">
        <f aca="true" t="shared" si="2" ref="F171:U171">F172-F170</f>
        <v>23</v>
      </c>
      <c r="G171" s="84">
        <f t="shared" si="2"/>
        <v>91</v>
      </c>
      <c r="H171" s="84">
        <f t="shared" si="2"/>
        <v>18</v>
      </c>
      <c r="I171" s="84">
        <f t="shared" si="2"/>
        <v>78</v>
      </c>
      <c r="J171" s="84">
        <f t="shared" si="2"/>
        <v>36</v>
      </c>
      <c r="K171" s="84">
        <f t="shared" si="2"/>
        <v>98</v>
      </c>
      <c r="L171" s="84">
        <f t="shared" si="2"/>
        <v>416</v>
      </c>
      <c r="M171" s="84">
        <f t="shared" si="2"/>
        <v>183</v>
      </c>
      <c r="N171" s="84">
        <f t="shared" si="2"/>
        <v>79</v>
      </c>
      <c r="O171" s="84">
        <f t="shared" si="2"/>
        <v>93</v>
      </c>
      <c r="P171" s="84">
        <f t="shared" si="2"/>
        <v>60</v>
      </c>
      <c r="Q171" s="84">
        <f t="shared" si="2"/>
        <v>152</v>
      </c>
      <c r="R171" s="84">
        <f t="shared" si="2"/>
        <v>345</v>
      </c>
      <c r="S171" s="84">
        <f t="shared" si="2"/>
        <v>195</v>
      </c>
      <c r="T171" s="84">
        <f t="shared" si="2"/>
        <v>1107</v>
      </c>
      <c r="U171" s="84">
        <f t="shared" si="2"/>
        <v>213</v>
      </c>
      <c r="V171" s="86"/>
      <c r="W171" s="36"/>
      <c r="X171" s="1"/>
    </row>
    <row r="172" spans="1:24" ht="15">
      <c r="A172" s="17"/>
      <c r="B172" s="4"/>
      <c r="C172" s="36" t="s">
        <v>65</v>
      </c>
      <c r="D172" s="36"/>
      <c r="E172" s="86">
        <f>Aantallen!E172</f>
        <v>86</v>
      </c>
      <c r="F172" s="84">
        <f>Aantallen!F172</f>
        <v>52</v>
      </c>
      <c r="G172" s="84">
        <f>Aantallen!G172</f>
        <v>106</v>
      </c>
      <c r="H172" s="84">
        <f>Aantallen!H172</f>
        <v>373</v>
      </c>
      <c r="I172" s="84">
        <f>Aantallen!I172</f>
        <v>276</v>
      </c>
      <c r="J172" s="84">
        <f>Aantallen!J172</f>
        <v>135</v>
      </c>
      <c r="K172" s="84">
        <f>Aantallen!K172</f>
        <v>282</v>
      </c>
      <c r="L172" s="84">
        <f>SUM(E172:K172)</f>
        <v>1310</v>
      </c>
      <c r="M172" s="84">
        <f>Aantallen!M172</f>
        <v>205</v>
      </c>
      <c r="N172" s="84">
        <f>Aantallen!N172</f>
        <v>123</v>
      </c>
      <c r="O172" s="84">
        <f>Aantallen!O172</f>
        <v>235</v>
      </c>
      <c r="P172" s="84">
        <f>Aantallen!P172</f>
        <v>109</v>
      </c>
      <c r="Q172" s="84">
        <f>Aantallen!Q172</f>
        <v>586</v>
      </c>
      <c r="R172" s="84">
        <f>Aantallen!R172</f>
        <v>466</v>
      </c>
      <c r="S172" s="84">
        <f>Aantallen!S172</f>
        <v>588</v>
      </c>
      <c r="T172" s="84">
        <f>Aantallen!T172</f>
        <v>2312</v>
      </c>
      <c r="U172" s="84">
        <f>SUM(M172:S172)</f>
        <v>2312</v>
      </c>
      <c r="V172" s="86"/>
      <c r="W172" s="36"/>
      <c r="X172" s="1"/>
    </row>
    <row r="173" spans="1:24" ht="15">
      <c r="A173" s="17"/>
      <c r="B173" s="4"/>
      <c r="C173" s="38" t="s">
        <v>121</v>
      </c>
      <c r="D173" s="36"/>
      <c r="E173" s="86">
        <f>Stand!G170</f>
        <v>45</v>
      </c>
      <c r="F173" s="84">
        <f>Stand!H170</f>
        <v>36</v>
      </c>
      <c r="G173" s="84">
        <f>Stand!I170</f>
        <v>37</v>
      </c>
      <c r="H173" s="84">
        <f>Stand!J170</f>
        <v>36</v>
      </c>
      <c r="I173" s="84">
        <f>Stand!K170</f>
        <v>36</v>
      </c>
      <c r="J173" s="84">
        <f>Stand!L170</f>
        <v>38</v>
      </c>
      <c r="K173" s="84">
        <f>Stand!M170</f>
        <v>32</v>
      </c>
      <c r="L173" s="84"/>
      <c r="M173" s="84">
        <f>Stand!O170</f>
        <v>44</v>
      </c>
      <c r="N173" s="84">
        <f>Stand!P170</f>
        <v>40</v>
      </c>
      <c r="O173" s="84">
        <f>Stand!Q170</f>
        <v>39</v>
      </c>
      <c r="P173" s="84">
        <f>Stand!R170</f>
        <v>41</v>
      </c>
      <c r="Q173" s="84">
        <f>Stand!S170</f>
        <v>36</v>
      </c>
      <c r="R173" s="84">
        <f>Stand!T170</f>
        <v>35</v>
      </c>
      <c r="S173" s="84">
        <f>Stand!U170</f>
        <v>41</v>
      </c>
      <c r="T173" s="84">
        <f>Stand!V170</f>
        <v>276</v>
      </c>
      <c r="U173" s="84"/>
      <c r="V173" s="86"/>
      <c r="W173" s="36"/>
      <c r="X173" s="1"/>
    </row>
  </sheetData>
  <sheetProtection/>
  <mergeCells count="3">
    <mergeCell ref="E3:L3"/>
    <mergeCell ref="M3:T3"/>
    <mergeCell ref="A1:V1"/>
  </mergeCells>
  <printOptions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B1"/>
    </sheetView>
  </sheetViews>
  <sheetFormatPr defaultColWidth="7.10546875" defaultRowHeight="15"/>
  <cols>
    <col min="1" max="1" width="16.10546875" style="45" bestFit="1" customWidth="1"/>
    <col min="2" max="2" width="14.5546875" style="45" customWidth="1"/>
    <col min="3" max="3" width="2.21484375" style="45" customWidth="1"/>
    <col min="4" max="4" width="21.6640625" style="45" bestFit="1" customWidth="1"/>
    <col min="5" max="5" width="9.77734375" style="45" bestFit="1" customWidth="1"/>
    <col min="6" max="16384" width="7.10546875" style="45" customWidth="1"/>
  </cols>
  <sheetData>
    <row r="1" spans="1:5" ht="25.5">
      <c r="A1" s="204" t="s">
        <v>261</v>
      </c>
      <c r="B1" s="205"/>
      <c r="C1" s="87"/>
      <c r="D1" s="87"/>
      <c r="E1" s="87"/>
    </row>
    <row r="2" spans="1:9" ht="12.75">
      <c r="A2" s="87"/>
      <c r="B2" s="87"/>
      <c r="C2" s="87"/>
      <c r="D2" s="87"/>
      <c r="E2" s="87"/>
      <c r="I2" s="115"/>
    </row>
    <row r="3" spans="1:5" ht="12.75">
      <c r="A3" s="92" t="s">
        <v>66</v>
      </c>
      <c r="B3" s="92" t="s">
        <v>67</v>
      </c>
      <c r="C3" s="92"/>
      <c r="D3" s="116" t="s">
        <v>68</v>
      </c>
      <c r="E3" s="92" t="s">
        <v>69</v>
      </c>
    </row>
    <row r="4" spans="1:5" ht="12.75">
      <c r="A4" s="87" t="s">
        <v>70</v>
      </c>
      <c r="B4" s="126">
        <v>635</v>
      </c>
      <c r="C4" s="87"/>
      <c r="D4" s="184" t="s">
        <v>276</v>
      </c>
      <c r="E4" s="87">
        <v>10</v>
      </c>
    </row>
    <row r="5" spans="1:5" ht="12.75">
      <c r="A5" s="87" t="s">
        <v>176</v>
      </c>
      <c r="B5" s="126"/>
      <c r="C5" s="87"/>
      <c r="D5" s="117"/>
      <c r="E5" s="87"/>
    </row>
    <row r="6" spans="1:5" ht="12.75">
      <c r="A6" s="87" t="s">
        <v>71</v>
      </c>
      <c r="B6" s="126"/>
      <c r="C6" s="87"/>
      <c r="D6" s="117"/>
      <c r="E6" s="87"/>
    </row>
    <row r="7" spans="1:5" ht="12.75">
      <c r="A7" s="87" t="s">
        <v>125</v>
      </c>
      <c r="B7" s="126"/>
      <c r="C7" s="87"/>
      <c r="D7" s="117"/>
      <c r="E7" s="87"/>
    </row>
    <row r="8" spans="1:5" ht="12.75">
      <c r="A8" s="87" t="s">
        <v>72</v>
      </c>
      <c r="B8" s="126">
        <v>418</v>
      </c>
      <c r="C8" s="87"/>
      <c r="D8" s="117" t="s">
        <v>271</v>
      </c>
      <c r="E8" s="87">
        <v>6</v>
      </c>
    </row>
    <row r="9" spans="1:5" ht="12.75">
      <c r="A9" s="87" t="s">
        <v>73</v>
      </c>
      <c r="B9" s="126"/>
      <c r="C9" s="87"/>
      <c r="D9" s="117"/>
      <c r="E9" s="87"/>
    </row>
    <row r="10" spans="1:5" ht="12.75">
      <c r="A10" s="87" t="s">
        <v>168</v>
      </c>
      <c r="B10" s="126"/>
      <c r="C10" s="87"/>
      <c r="D10" s="117"/>
      <c r="E10" s="87"/>
    </row>
    <row r="11" spans="1:5" ht="12.75">
      <c r="A11" s="87" t="s">
        <v>177</v>
      </c>
      <c r="B11" s="126"/>
      <c r="C11" s="87"/>
      <c r="D11" s="117"/>
      <c r="E11" s="87"/>
    </row>
    <row r="12" spans="1:5" ht="12.75">
      <c r="A12" s="87" t="s">
        <v>159</v>
      </c>
      <c r="B12" s="126"/>
      <c r="C12" s="87"/>
      <c r="D12" s="117"/>
      <c r="E12" s="87"/>
    </row>
    <row r="13" spans="1:5" ht="12.75">
      <c r="A13" s="87" t="s">
        <v>175</v>
      </c>
      <c r="B13" s="126"/>
      <c r="C13" s="87"/>
      <c r="D13" s="117"/>
      <c r="E13" s="87"/>
    </row>
    <row r="14" spans="1:5" ht="12.75">
      <c r="A14" s="87" t="s">
        <v>74</v>
      </c>
      <c r="B14" s="126"/>
      <c r="C14" s="87"/>
      <c r="D14" s="117"/>
      <c r="E14" s="87"/>
    </row>
    <row r="15" spans="1:4" ht="12.75">
      <c r="A15" s="87" t="s">
        <v>153</v>
      </c>
      <c r="B15" s="127"/>
      <c r="D15" s="117"/>
    </row>
    <row r="16" spans="1:5" ht="12.75">
      <c r="A16" s="87" t="s">
        <v>75</v>
      </c>
      <c r="B16" s="126"/>
      <c r="C16" s="87"/>
      <c r="D16" s="184"/>
      <c r="E16" s="87"/>
    </row>
    <row r="17" spans="1:5" ht="12.75">
      <c r="A17" s="87" t="s">
        <v>76</v>
      </c>
      <c r="B17" s="126"/>
      <c r="C17" s="87"/>
      <c r="D17" s="117"/>
      <c r="E17" s="87"/>
    </row>
    <row r="18" spans="1:5" ht="12.75">
      <c r="A18" s="87" t="s">
        <v>77</v>
      </c>
      <c r="B18" s="126">
        <v>395</v>
      </c>
      <c r="C18" s="87"/>
      <c r="D18" s="184" t="s">
        <v>272</v>
      </c>
      <c r="E18" s="87">
        <v>7</v>
      </c>
    </row>
    <row r="19" spans="1:5" ht="12.75">
      <c r="A19" s="87" t="s">
        <v>78</v>
      </c>
      <c r="B19" s="126"/>
      <c r="C19" s="87"/>
      <c r="D19" s="117"/>
      <c r="E19" s="87"/>
    </row>
    <row r="20" spans="1:5" ht="12.75">
      <c r="A20" s="87" t="s">
        <v>79</v>
      </c>
      <c r="B20" s="126"/>
      <c r="C20" s="87"/>
      <c r="D20" s="117"/>
      <c r="E20" s="93"/>
    </row>
    <row r="21" spans="1:5" ht="12.75">
      <c r="A21" s="87" t="s">
        <v>80</v>
      </c>
      <c r="B21" s="126"/>
      <c r="C21" s="87"/>
      <c r="D21" s="117"/>
      <c r="E21" s="87"/>
    </row>
    <row r="22" spans="1:5" ht="12.75">
      <c r="A22" s="87" t="s">
        <v>81</v>
      </c>
      <c r="B22" s="127">
        <v>59</v>
      </c>
      <c r="D22" s="45" t="s">
        <v>113</v>
      </c>
      <c r="E22" s="45">
        <v>12</v>
      </c>
    </row>
    <row r="23" spans="1:5" ht="12.75">
      <c r="A23" s="87" t="s">
        <v>82</v>
      </c>
      <c r="B23" s="126">
        <v>309</v>
      </c>
      <c r="C23" s="87"/>
      <c r="D23" s="184" t="s">
        <v>283</v>
      </c>
      <c r="E23" s="93">
        <v>14</v>
      </c>
    </row>
    <row r="24" spans="1:5" ht="12.75">
      <c r="A24" s="87" t="s">
        <v>84</v>
      </c>
      <c r="B24" s="126"/>
      <c r="C24" s="87"/>
      <c r="D24" s="117"/>
      <c r="E24" s="87"/>
    </row>
    <row r="25" spans="1:5" ht="12.75">
      <c r="A25" s="87" t="s">
        <v>169</v>
      </c>
      <c r="B25" s="126">
        <v>33</v>
      </c>
      <c r="C25" s="87"/>
      <c r="D25" s="117" t="s">
        <v>270</v>
      </c>
      <c r="E25" s="93">
        <v>6</v>
      </c>
    </row>
    <row r="26" spans="1:5" ht="12.75">
      <c r="A26" s="87" t="s">
        <v>86</v>
      </c>
      <c r="B26" s="126"/>
      <c r="C26" s="87"/>
      <c r="D26" s="117"/>
      <c r="E26" s="93"/>
    </row>
    <row r="27" spans="1:5" ht="12.75">
      <c r="A27" s="87" t="s">
        <v>172</v>
      </c>
      <c r="B27" s="126"/>
      <c r="C27" s="87"/>
      <c r="D27" s="117"/>
      <c r="E27" s="93"/>
    </row>
    <row r="28" spans="1:5" ht="12.75">
      <c r="A28" s="87" t="s">
        <v>87</v>
      </c>
      <c r="B28" s="126">
        <v>510</v>
      </c>
      <c r="D28" s="183" t="s">
        <v>269</v>
      </c>
      <c r="E28" s="93">
        <v>10</v>
      </c>
    </row>
    <row r="29" spans="1:5" ht="12.75">
      <c r="A29" s="87" t="s">
        <v>88</v>
      </c>
      <c r="B29" s="126">
        <v>126</v>
      </c>
      <c r="C29" s="87"/>
      <c r="D29" s="117" t="s">
        <v>113</v>
      </c>
      <c r="E29" s="87">
        <v>14</v>
      </c>
    </row>
    <row r="30" spans="1:5" ht="12.75">
      <c r="A30" s="87" t="s">
        <v>90</v>
      </c>
      <c r="B30" s="126"/>
      <c r="C30" s="87"/>
      <c r="D30" s="117"/>
      <c r="E30" s="87"/>
    </row>
    <row r="31" spans="1:5" ht="12.75">
      <c r="A31" s="87" t="s">
        <v>91</v>
      </c>
      <c r="B31" s="126">
        <v>282</v>
      </c>
      <c r="C31" s="87"/>
      <c r="D31" s="184" t="s">
        <v>274</v>
      </c>
      <c r="E31" s="87">
        <v>9</v>
      </c>
    </row>
    <row r="32" spans="1:5" ht="12.75">
      <c r="A32" s="87" t="s">
        <v>92</v>
      </c>
      <c r="B32" s="126">
        <v>1066</v>
      </c>
      <c r="C32" s="87"/>
      <c r="D32" s="117" t="s">
        <v>277</v>
      </c>
      <c r="E32" s="87">
        <v>10</v>
      </c>
    </row>
    <row r="33" spans="1:5" ht="12.75">
      <c r="A33" s="87" t="s">
        <v>94</v>
      </c>
      <c r="B33" s="126"/>
      <c r="C33" s="87"/>
      <c r="D33" s="117"/>
      <c r="E33" s="87"/>
    </row>
    <row r="34" spans="1:5" ht="12.75">
      <c r="A34" s="87" t="s">
        <v>95</v>
      </c>
      <c r="B34" s="126"/>
      <c r="C34" s="87"/>
      <c r="D34" s="87"/>
      <c r="E34" s="87"/>
    </row>
    <row r="35" spans="1:4" ht="14.25" customHeight="1">
      <c r="A35" s="161" t="s">
        <v>245</v>
      </c>
      <c r="B35" s="127"/>
      <c r="D35" s="161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76">
      <selection activeCell="A31" sqref="A31"/>
    </sheetView>
  </sheetViews>
  <sheetFormatPr defaultColWidth="7.10546875" defaultRowHeight="15"/>
  <cols>
    <col min="1" max="1" width="17.88671875" style="45" bestFit="1" customWidth="1"/>
    <col min="2" max="2" width="11.6640625" style="45" bestFit="1" customWidth="1"/>
    <col min="3" max="3" width="3.88671875" style="45" customWidth="1"/>
    <col min="4" max="4" width="12.5546875" style="45" bestFit="1" customWidth="1"/>
    <col min="5" max="16384" width="7.10546875" style="45" customWidth="1"/>
  </cols>
  <sheetData>
    <row r="1" ht="25.5">
      <c r="A1" s="44" t="s">
        <v>96</v>
      </c>
    </row>
    <row r="2" ht="12.75" customHeight="1">
      <c r="A2" s="44"/>
    </row>
    <row r="3" spans="1:4" ht="12.75">
      <c r="A3" s="119" t="s">
        <v>66</v>
      </c>
      <c r="B3" s="119" t="s">
        <v>67</v>
      </c>
      <c r="C3" s="119"/>
      <c r="D3" s="119" t="s">
        <v>68</v>
      </c>
    </row>
    <row r="5" ht="12.75">
      <c r="A5" s="118">
        <v>1995</v>
      </c>
    </row>
    <row r="6" spans="1:4" ht="12.75">
      <c r="A6" s="45" t="s">
        <v>70</v>
      </c>
      <c r="B6" s="45">
        <v>1102</v>
      </c>
      <c r="D6" s="45" t="s">
        <v>85</v>
      </c>
    </row>
    <row r="7" spans="1:4" ht="12.75">
      <c r="A7" s="45" t="s">
        <v>84</v>
      </c>
      <c r="B7" s="45">
        <v>687</v>
      </c>
      <c r="D7" s="45" t="s">
        <v>85</v>
      </c>
    </row>
    <row r="8" spans="1:4" ht="12.75">
      <c r="A8" s="45" t="s">
        <v>80</v>
      </c>
      <c r="B8" s="45">
        <v>551</v>
      </c>
      <c r="D8" s="45" t="s">
        <v>97</v>
      </c>
    </row>
    <row r="9" spans="1:4" ht="12.75">
      <c r="A9" s="45" t="s">
        <v>98</v>
      </c>
      <c r="B9" s="45">
        <v>875</v>
      </c>
      <c r="D9" s="45" t="s">
        <v>99</v>
      </c>
    </row>
    <row r="11" ht="12.75">
      <c r="A11" s="118">
        <v>1996</v>
      </c>
    </row>
    <row r="12" spans="1:4" ht="12.75">
      <c r="A12" s="45" t="s">
        <v>91</v>
      </c>
      <c r="B12" s="45">
        <v>676</v>
      </c>
      <c r="D12" s="45" t="s">
        <v>100</v>
      </c>
    </row>
    <row r="15" ht="12.75">
      <c r="A15" s="118">
        <v>1997</v>
      </c>
    </row>
    <row r="16" spans="1:4" ht="12.75">
      <c r="A16" s="45" t="s">
        <v>76</v>
      </c>
      <c r="B16" s="45">
        <v>305</v>
      </c>
      <c r="D16" s="45" t="s">
        <v>101</v>
      </c>
    </row>
    <row r="17" spans="1:4" ht="12.75">
      <c r="A17" s="45" t="s">
        <v>81</v>
      </c>
      <c r="B17" s="45">
        <v>166</v>
      </c>
      <c r="D17" s="45" t="s">
        <v>102</v>
      </c>
    </row>
    <row r="19" ht="12.75">
      <c r="A19" s="118">
        <v>1998</v>
      </c>
    </row>
    <row r="20" spans="1:4" ht="12.75">
      <c r="A20" s="45" t="s">
        <v>103</v>
      </c>
      <c r="B20" s="45">
        <v>3120</v>
      </c>
      <c r="D20" s="45" t="s">
        <v>104</v>
      </c>
    </row>
    <row r="22" ht="12.75">
      <c r="A22" s="118">
        <v>1999</v>
      </c>
    </row>
    <row r="23" spans="1:4" ht="12.75">
      <c r="A23" s="45" t="s">
        <v>87</v>
      </c>
      <c r="B23" s="45">
        <v>1108</v>
      </c>
      <c r="D23" s="45" t="s">
        <v>93</v>
      </c>
    </row>
    <row r="24" spans="1:4" ht="12.75">
      <c r="A24" s="45" t="s">
        <v>105</v>
      </c>
      <c r="B24" s="45">
        <v>303</v>
      </c>
      <c r="D24" s="45" t="s">
        <v>106</v>
      </c>
    </row>
    <row r="26" ht="12.75">
      <c r="A26" s="118">
        <v>2000</v>
      </c>
    </row>
    <row r="27" spans="1:4" ht="12.75">
      <c r="A27" s="45" t="s">
        <v>90</v>
      </c>
      <c r="B27" s="45">
        <v>266</v>
      </c>
      <c r="D27" s="45" t="s">
        <v>107</v>
      </c>
    </row>
    <row r="29" ht="12.75">
      <c r="A29" s="118">
        <v>2001</v>
      </c>
    </row>
    <row r="30" spans="1:4" ht="12.75">
      <c r="A30" s="45" t="s">
        <v>77</v>
      </c>
      <c r="B30" s="45">
        <v>554</v>
      </c>
      <c r="D30" s="45" t="s">
        <v>108</v>
      </c>
    </row>
    <row r="31" spans="1:4" ht="12.75">
      <c r="A31" s="45" t="s">
        <v>73</v>
      </c>
      <c r="B31" s="45">
        <v>1154</v>
      </c>
      <c r="D31" s="45" t="s">
        <v>89</v>
      </c>
    </row>
    <row r="33" ht="12.75">
      <c r="A33" s="118">
        <v>2002</v>
      </c>
    </row>
    <row r="34" spans="1:4" ht="12.75">
      <c r="A34" s="45" t="s">
        <v>74</v>
      </c>
      <c r="B34" s="45">
        <v>240</v>
      </c>
      <c r="D34" s="45" t="s">
        <v>97</v>
      </c>
    </row>
    <row r="36" ht="12.75">
      <c r="A36" s="118">
        <v>2003</v>
      </c>
    </row>
    <row r="37" spans="1:4" ht="12.75">
      <c r="A37" s="45" t="s">
        <v>109</v>
      </c>
      <c r="B37" s="45">
        <v>88</v>
      </c>
      <c r="D37" s="45" t="s">
        <v>83</v>
      </c>
    </row>
    <row r="38" spans="1:4" ht="12.75">
      <c r="A38" s="45" t="s">
        <v>110</v>
      </c>
      <c r="B38" s="45">
        <v>706</v>
      </c>
      <c r="D38" s="45" t="s">
        <v>111</v>
      </c>
    </row>
    <row r="39" spans="1:4" ht="12.75">
      <c r="A39" s="45" t="s">
        <v>82</v>
      </c>
      <c r="B39" s="45">
        <v>544</v>
      </c>
      <c r="D39" s="45" t="s">
        <v>112</v>
      </c>
    </row>
    <row r="40" spans="1:4" ht="12.75">
      <c r="A40" s="45" t="s">
        <v>86</v>
      </c>
      <c r="B40" s="45">
        <v>624</v>
      </c>
      <c r="D40" s="45" t="s">
        <v>113</v>
      </c>
    </row>
    <row r="41" ht="12.75">
      <c r="A41" s="118"/>
    </row>
    <row r="42" ht="12.75">
      <c r="A42" s="118">
        <v>2004</v>
      </c>
    </row>
    <row r="43" spans="1:4" ht="12.75">
      <c r="A43" s="45" t="s">
        <v>92</v>
      </c>
      <c r="B43" s="45">
        <v>2950</v>
      </c>
      <c r="D43" s="45" t="s">
        <v>93</v>
      </c>
    </row>
    <row r="45" ht="12.75">
      <c r="A45" s="118">
        <v>2005</v>
      </c>
    </row>
    <row r="46" spans="1:4" ht="12.75">
      <c r="A46" s="87"/>
      <c r="D46" s="87"/>
    </row>
    <row r="47" ht="12.75">
      <c r="A47" s="118">
        <v>2006</v>
      </c>
    </row>
    <row r="48" spans="1:4" ht="12.75">
      <c r="A48" s="87" t="s">
        <v>159</v>
      </c>
      <c r="B48" s="45">
        <v>131</v>
      </c>
      <c r="D48" s="87" t="s">
        <v>160</v>
      </c>
    </row>
    <row r="49" spans="1:4" ht="12.75">
      <c r="A49" s="87" t="s">
        <v>79</v>
      </c>
      <c r="B49" s="45">
        <v>67</v>
      </c>
      <c r="D49" s="87" t="s">
        <v>83</v>
      </c>
    </row>
    <row r="51" ht="12.75">
      <c r="A51" s="118">
        <v>2007</v>
      </c>
    </row>
    <row r="52" spans="1:4" ht="12.75">
      <c r="A52" s="87" t="s">
        <v>182</v>
      </c>
      <c r="B52" s="87">
        <v>116</v>
      </c>
      <c r="C52" s="87"/>
      <c r="D52" s="87" t="s">
        <v>112</v>
      </c>
    </row>
    <row r="53" spans="1:4" ht="12.75">
      <c r="A53" s="87" t="s">
        <v>183</v>
      </c>
      <c r="B53" s="87">
        <v>484</v>
      </c>
      <c r="C53" s="87"/>
      <c r="D53" s="87" t="s">
        <v>184</v>
      </c>
    </row>
    <row r="54" spans="1:4" ht="12.75">
      <c r="A54" s="87" t="s">
        <v>168</v>
      </c>
      <c r="B54" s="87">
        <v>144</v>
      </c>
      <c r="C54" s="87"/>
      <c r="D54" s="87" t="s">
        <v>185</v>
      </c>
    </row>
    <row r="55" spans="1:4" ht="12.75">
      <c r="A55" s="87" t="s">
        <v>177</v>
      </c>
      <c r="B55" s="87">
        <v>68</v>
      </c>
      <c r="C55" s="87"/>
      <c r="D55" s="87" t="s">
        <v>113</v>
      </c>
    </row>
    <row r="56" spans="1:4" ht="12.75">
      <c r="A56" s="87" t="s">
        <v>186</v>
      </c>
      <c r="B56" s="87">
        <v>2875</v>
      </c>
      <c r="C56" s="87"/>
      <c r="D56" s="87" t="s">
        <v>187</v>
      </c>
    </row>
    <row r="57" spans="1:4" ht="12.75">
      <c r="A57" s="87" t="s">
        <v>153</v>
      </c>
      <c r="B57" s="87">
        <v>333</v>
      </c>
      <c r="C57" s="87"/>
      <c r="D57" s="87" t="s">
        <v>188</v>
      </c>
    </row>
    <row r="58" spans="1:4" ht="12.75">
      <c r="A58" s="87"/>
      <c r="B58" s="87"/>
      <c r="C58" s="87"/>
      <c r="D58" s="87"/>
    </row>
    <row r="60" ht="12.75">
      <c r="A60" s="118">
        <v>2008</v>
      </c>
    </row>
    <row r="62" spans="1:4" ht="12.75">
      <c r="A62" s="87" t="s">
        <v>88</v>
      </c>
      <c r="B62" s="45">
        <v>167</v>
      </c>
      <c r="D62" s="87" t="s">
        <v>154</v>
      </c>
    </row>
    <row r="64" ht="12.75">
      <c r="A64" s="118">
        <v>2009</v>
      </c>
    </row>
    <row r="65" spans="1:4" ht="12.75">
      <c r="A65" s="87" t="s">
        <v>169</v>
      </c>
      <c r="B65" s="45">
        <v>46</v>
      </c>
      <c r="D65" s="87" t="s">
        <v>204</v>
      </c>
    </row>
    <row r="66" spans="1:4" ht="12.75">
      <c r="A66" s="87" t="s">
        <v>172</v>
      </c>
      <c r="B66" s="45">
        <v>224</v>
      </c>
      <c r="D66" s="87" t="s">
        <v>111</v>
      </c>
    </row>
    <row r="68" ht="12.75">
      <c r="A68" s="118">
        <v>2010</v>
      </c>
    </row>
    <row r="69" spans="1:4" ht="12.75">
      <c r="A69" s="87" t="s">
        <v>125</v>
      </c>
      <c r="B69" s="45">
        <v>440</v>
      </c>
      <c r="D69" s="183" t="s">
        <v>250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en Francky</dc:creator>
  <cp:keywords/>
  <dc:description/>
  <cp:lastModifiedBy>Peter</cp:lastModifiedBy>
  <cp:lastPrinted>2012-12-16T17:45:47Z</cp:lastPrinted>
  <dcterms:created xsi:type="dcterms:W3CDTF">2000-04-03T16:33:47Z</dcterms:created>
  <dcterms:modified xsi:type="dcterms:W3CDTF">2012-12-16T17:47:50Z</dcterms:modified>
  <cp:category/>
  <cp:version/>
  <cp:contentType/>
  <cp:contentStatus/>
</cp:coreProperties>
</file>